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13095" windowHeight="11760"/>
  </bookViews>
  <sheets>
    <sheet name="Индекс митингов" sheetId="1" r:id="rId1"/>
    <sheet name="Методика" sheetId="2" r:id="rId2"/>
  </sheets>
  <calcPr calcId="145621"/>
</workbook>
</file>

<file path=xl/calcChain.xml><?xml version="1.0" encoding="utf-8"?>
<calcChain xmlns="http://schemas.openxmlformats.org/spreadsheetml/2006/main">
  <c r="L54" i="1" l="1"/>
  <c r="L46" i="1"/>
  <c r="F4" i="1" l="1"/>
  <c r="H4" i="1"/>
  <c r="J4" i="1"/>
  <c r="N4" i="1"/>
  <c r="P4" i="1"/>
  <c r="R4" i="1"/>
  <c r="T4" i="1"/>
  <c r="V4" i="1"/>
  <c r="X4" i="1"/>
  <c r="Z4" i="1"/>
  <c r="AB4" i="1"/>
  <c r="AD4" i="1"/>
  <c r="AF4" i="1"/>
  <c r="AH4" i="1"/>
  <c r="AJ4" i="1"/>
  <c r="F5" i="1"/>
  <c r="H5" i="1"/>
  <c r="J5" i="1"/>
  <c r="N5" i="1"/>
  <c r="P5" i="1"/>
  <c r="R5" i="1"/>
  <c r="T5" i="1"/>
  <c r="V5" i="1"/>
  <c r="X5" i="1"/>
  <c r="Z5" i="1"/>
  <c r="AB5" i="1"/>
  <c r="AD5" i="1"/>
  <c r="AF5" i="1"/>
  <c r="AH5" i="1"/>
  <c r="AJ5" i="1"/>
  <c r="F6" i="1"/>
  <c r="H6" i="1"/>
  <c r="J6" i="1"/>
  <c r="N6" i="1"/>
  <c r="P6" i="1"/>
  <c r="R6" i="1"/>
  <c r="T6" i="1"/>
  <c r="V6" i="1"/>
  <c r="X6" i="1"/>
  <c r="Z6" i="1"/>
  <c r="AB6" i="1"/>
  <c r="AD6" i="1"/>
  <c r="AF6" i="1"/>
  <c r="AH6" i="1"/>
  <c r="AJ6" i="1"/>
  <c r="F7" i="1"/>
  <c r="H7" i="1"/>
  <c r="J7" i="1"/>
  <c r="N7" i="1"/>
  <c r="P7" i="1"/>
  <c r="R7" i="1"/>
  <c r="T7" i="1"/>
  <c r="V7" i="1"/>
  <c r="X7" i="1"/>
  <c r="Z7" i="1"/>
  <c r="AB7" i="1"/>
  <c r="AD7" i="1"/>
  <c r="AF7" i="1"/>
  <c r="AH7" i="1"/>
  <c r="AJ7" i="1"/>
  <c r="F8" i="1"/>
  <c r="H8" i="1"/>
  <c r="J8" i="1"/>
  <c r="N8" i="1"/>
  <c r="P8" i="1"/>
  <c r="R8" i="1"/>
  <c r="T8" i="1"/>
  <c r="V8" i="1"/>
  <c r="X8" i="1"/>
  <c r="Z8" i="1"/>
  <c r="AB8" i="1"/>
  <c r="AD8" i="1"/>
  <c r="AF8" i="1"/>
  <c r="AH8" i="1"/>
  <c r="AJ8" i="1"/>
  <c r="F9" i="1"/>
  <c r="H9" i="1"/>
  <c r="J9" i="1"/>
  <c r="N9" i="1"/>
  <c r="P9" i="1"/>
  <c r="R9" i="1"/>
  <c r="T9" i="1"/>
  <c r="V9" i="1"/>
  <c r="X9" i="1"/>
  <c r="Z9" i="1"/>
  <c r="AB9" i="1"/>
  <c r="AD9" i="1"/>
  <c r="AF9" i="1"/>
  <c r="AH9" i="1"/>
  <c r="AJ9" i="1"/>
  <c r="F10" i="1"/>
  <c r="H10" i="1"/>
  <c r="J10" i="1"/>
  <c r="N10" i="1"/>
  <c r="P10" i="1"/>
  <c r="R10" i="1"/>
  <c r="T10" i="1"/>
  <c r="V10" i="1"/>
  <c r="X10" i="1"/>
  <c r="Z10" i="1"/>
  <c r="AB10" i="1"/>
  <c r="AD10" i="1"/>
  <c r="AF10" i="1"/>
  <c r="AH10" i="1"/>
  <c r="AJ10" i="1"/>
  <c r="F11" i="1"/>
  <c r="H11" i="1"/>
  <c r="J11" i="1"/>
  <c r="N11" i="1"/>
  <c r="P11" i="1"/>
  <c r="R11" i="1"/>
  <c r="T11" i="1"/>
  <c r="V11" i="1"/>
  <c r="X11" i="1"/>
  <c r="Z11" i="1"/>
  <c r="AB11" i="1"/>
  <c r="AD11" i="1"/>
  <c r="AF11" i="1"/>
  <c r="AH11" i="1"/>
  <c r="AJ11" i="1"/>
  <c r="F12" i="1"/>
  <c r="H12" i="1"/>
  <c r="J12" i="1"/>
  <c r="N12" i="1"/>
  <c r="P12" i="1"/>
  <c r="R12" i="1"/>
  <c r="T12" i="1"/>
  <c r="V12" i="1"/>
  <c r="X12" i="1"/>
  <c r="Z12" i="1"/>
  <c r="AB12" i="1"/>
  <c r="AD12" i="1"/>
  <c r="AF12" i="1"/>
  <c r="AH12" i="1"/>
  <c r="AJ12" i="1"/>
  <c r="F13" i="1"/>
  <c r="H13" i="1"/>
  <c r="J13" i="1"/>
  <c r="N13" i="1"/>
  <c r="P13" i="1"/>
  <c r="R13" i="1"/>
  <c r="T13" i="1"/>
  <c r="V13" i="1"/>
  <c r="X13" i="1"/>
  <c r="Z13" i="1"/>
  <c r="AB13" i="1"/>
  <c r="AD13" i="1"/>
  <c r="AF13" i="1"/>
  <c r="AH13" i="1"/>
  <c r="AJ13" i="1"/>
  <c r="F14" i="1"/>
  <c r="H14" i="1"/>
  <c r="J14" i="1"/>
  <c r="N14" i="1"/>
  <c r="P14" i="1"/>
  <c r="R14" i="1"/>
  <c r="T14" i="1"/>
  <c r="V14" i="1"/>
  <c r="X14" i="1"/>
  <c r="Z14" i="1"/>
  <c r="AB14" i="1"/>
  <c r="AD14" i="1"/>
  <c r="AF14" i="1"/>
  <c r="AH14" i="1"/>
  <c r="AJ14" i="1"/>
  <c r="F15" i="1"/>
  <c r="H15" i="1"/>
  <c r="J15" i="1"/>
  <c r="N15" i="1"/>
  <c r="P15" i="1"/>
  <c r="R15" i="1"/>
  <c r="T15" i="1"/>
  <c r="V15" i="1"/>
  <c r="X15" i="1"/>
  <c r="Z15" i="1"/>
  <c r="AB15" i="1"/>
  <c r="AD15" i="1"/>
  <c r="AF15" i="1"/>
  <c r="AH15" i="1"/>
  <c r="AJ15" i="1"/>
  <c r="F16" i="1"/>
  <c r="H16" i="1"/>
  <c r="J16" i="1"/>
  <c r="N16" i="1"/>
  <c r="P16" i="1"/>
  <c r="R16" i="1"/>
  <c r="T16" i="1"/>
  <c r="V16" i="1"/>
  <c r="X16" i="1"/>
  <c r="Z16" i="1"/>
  <c r="AB16" i="1"/>
  <c r="AD16" i="1"/>
  <c r="AF16" i="1"/>
  <c r="AH16" i="1"/>
  <c r="AJ16" i="1"/>
  <c r="F17" i="1"/>
  <c r="H17" i="1"/>
  <c r="J17" i="1"/>
  <c r="N17" i="1"/>
  <c r="P17" i="1"/>
  <c r="R17" i="1"/>
  <c r="T17" i="1"/>
  <c r="V17" i="1"/>
  <c r="X17" i="1"/>
  <c r="Z17" i="1"/>
  <c r="AB17" i="1"/>
  <c r="AD17" i="1"/>
  <c r="AF17" i="1"/>
  <c r="AH17" i="1"/>
  <c r="AJ17" i="1"/>
  <c r="F18" i="1"/>
  <c r="H18" i="1"/>
  <c r="J18" i="1"/>
  <c r="N18" i="1"/>
  <c r="P18" i="1"/>
  <c r="R18" i="1"/>
  <c r="T18" i="1"/>
  <c r="V18" i="1"/>
  <c r="X18" i="1"/>
  <c r="Z18" i="1"/>
  <c r="AB18" i="1"/>
  <c r="AD18" i="1"/>
  <c r="AF18" i="1"/>
  <c r="AH18" i="1"/>
  <c r="AJ18" i="1"/>
  <c r="F19" i="1"/>
  <c r="H19" i="1"/>
  <c r="J19" i="1"/>
  <c r="N19" i="1"/>
  <c r="P19" i="1"/>
  <c r="R19" i="1"/>
  <c r="T19" i="1"/>
  <c r="V19" i="1"/>
  <c r="X19" i="1"/>
  <c r="Z19" i="1"/>
  <c r="AB19" i="1"/>
  <c r="AD19" i="1"/>
  <c r="AF19" i="1"/>
  <c r="AH19" i="1"/>
  <c r="AJ19" i="1"/>
  <c r="F20" i="1"/>
  <c r="H20" i="1"/>
  <c r="J20" i="1"/>
  <c r="N20" i="1"/>
  <c r="P20" i="1"/>
  <c r="R20" i="1"/>
  <c r="T20" i="1"/>
  <c r="V20" i="1"/>
  <c r="X20" i="1"/>
  <c r="Z20" i="1"/>
  <c r="AB20" i="1"/>
  <c r="AD20" i="1"/>
  <c r="AF20" i="1"/>
  <c r="AH20" i="1"/>
  <c r="AJ20" i="1"/>
  <c r="F21" i="1"/>
  <c r="H21" i="1"/>
  <c r="J21" i="1"/>
  <c r="N21" i="1"/>
  <c r="P21" i="1"/>
  <c r="R21" i="1"/>
  <c r="T21" i="1"/>
  <c r="V21" i="1"/>
  <c r="X21" i="1"/>
  <c r="Z21" i="1"/>
  <c r="AB21" i="1"/>
  <c r="AD21" i="1"/>
  <c r="AF21" i="1"/>
  <c r="AH21" i="1"/>
  <c r="AJ21" i="1"/>
  <c r="F22" i="1"/>
  <c r="H22" i="1"/>
  <c r="J22" i="1"/>
  <c r="N22" i="1"/>
  <c r="P22" i="1"/>
  <c r="R22" i="1"/>
  <c r="T22" i="1"/>
  <c r="V22" i="1"/>
  <c r="X22" i="1"/>
  <c r="Z22" i="1"/>
  <c r="AB22" i="1"/>
  <c r="AD22" i="1"/>
  <c r="AF22" i="1"/>
  <c r="AH22" i="1"/>
  <c r="AJ22" i="1"/>
  <c r="F23" i="1"/>
  <c r="H23" i="1"/>
  <c r="J23" i="1"/>
  <c r="N23" i="1"/>
  <c r="P23" i="1"/>
  <c r="R23" i="1"/>
  <c r="T23" i="1"/>
  <c r="V23" i="1"/>
  <c r="X23" i="1"/>
  <c r="Z23" i="1"/>
  <c r="AB23" i="1"/>
  <c r="AD23" i="1"/>
  <c r="AF23" i="1"/>
  <c r="AH23" i="1"/>
  <c r="AJ23" i="1"/>
  <c r="F24" i="1"/>
  <c r="H24" i="1"/>
  <c r="J24" i="1"/>
  <c r="N24" i="1"/>
  <c r="P24" i="1"/>
  <c r="R24" i="1"/>
  <c r="T24" i="1"/>
  <c r="V24" i="1"/>
  <c r="X24" i="1"/>
  <c r="Z24" i="1"/>
  <c r="AB24" i="1"/>
  <c r="AD24" i="1"/>
  <c r="AF24" i="1"/>
  <c r="AH24" i="1"/>
  <c r="AJ24" i="1"/>
  <c r="F25" i="1"/>
  <c r="H25" i="1"/>
  <c r="J25" i="1"/>
  <c r="N25" i="1"/>
  <c r="P25" i="1"/>
  <c r="R25" i="1"/>
  <c r="T25" i="1"/>
  <c r="V25" i="1"/>
  <c r="X25" i="1"/>
  <c r="Z25" i="1"/>
  <c r="AB25" i="1"/>
  <c r="AD25" i="1"/>
  <c r="AF25" i="1"/>
  <c r="AH25" i="1"/>
  <c r="AJ25" i="1"/>
  <c r="F26" i="1"/>
  <c r="H26" i="1"/>
  <c r="J26" i="1"/>
  <c r="N26" i="1"/>
  <c r="P26" i="1"/>
  <c r="R26" i="1"/>
  <c r="T26" i="1"/>
  <c r="V26" i="1"/>
  <c r="X26" i="1"/>
  <c r="Z26" i="1"/>
  <c r="AB26" i="1"/>
  <c r="AD26" i="1"/>
  <c r="AF26" i="1"/>
  <c r="AH26" i="1"/>
  <c r="AJ26" i="1"/>
  <c r="F27" i="1"/>
  <c r="H27" i="1"/>
  <c r="J27" i="1"/>
  <c r="N27" i="1"/>
  <c r="P27" i="1"/>
  <c r="R27" i="1"/>
  <c r="T27" i="1"/>
  <c r="V27" i="1"/>
  <c r="X27" i="1"/>
  <c r="Z27" i="1"/>
  <c r="AB27" i="1"/>
  <c r="AD27" i="1"/>
  <c r="AF27" i="1"/>
  <c r="AH27" i="1"/>
  <c r="AJ27" i="1"/>
  <c r="F28" i="1"/>
  <c r="H28" i="1"/>
  <c r="J28" i="1"/>
  <c r="N28" i="1"/>
  <c r="P28" i="1"/>
  <c r="R28" i="1"/>
  <c r="T28" i="1"/>
  <c r="V28" i="1"/>
  <c r="X28" i="1"/>
  <c r="Z28" i="1"/>
  <c r="AB28" i="1"/>
  <c r="AD28" i="1"/>
  <c r="AF28" i="1"/>
  <c r="AH28" i="1"/>
  <c r="AJ28" i="1"/>
  <c r="F29" i="1"/>
  <c r="H29" i="1"/>
  <c r="J29" i="1"/>
  <c r="N29" i="1"/>
  <c r="P29" i="1"/>
  <c r="R29" i="1"/>
  <c r="T29" i="1"/>
  <c r="V29" i="1"/>
  <c r="X29" i="1"/>
  <c r="Z29" i="1"/>
  <c r="AB29" i="1"/>
  <c r="AD29" i="1"/>
  <c r="AF29" i="1"/>
  <c r="AH29" i="1"/>
  <c r="AJ29" i="1"/>
  <c r="F30" i="1"/>
  <c r="H30" i="1"/>
  <c r="J30" i="1"/>
  <c r="N30" i="1"/>
  <c r="P30" i="1"/>
  <c r="R30" i="1"/>
  <c r="T30" i="1"/>
  <c r="V30" i="1"/>
  <c r="X30" i="1"/>
  <c r="Z30" i="1"/>
  <c r="AB30" i="1"/>
  <c r="AD30" i="1"/>
  <c r="AF30" i="1"/>
  <c r="AH30" i="1"/>
  <c r="AJ30" i="1"/>
  <c r="F31" i="1"/>
  <c r="H31" i="1"/>
  <c r="J31" i="1"/>
  <c r="N31" i="1"/>
  <c r="P31" i="1"/>
  <c r="R31" i="1"/>
  <c r="T31" i="1"/>
  <c r="V31" i="1"/>
  <c r="X31" i="1"/>
  <c r="Z31" i="1"/>
  <c r="AB31" i="1"/>
  <c r="AD31" i="1"/>
  <c r="AF31" i="1"/>
  <c r="AH31" i="1"/>
  <c r="AJ31" i="1"/>
  <c r="F32" i="1"/>
  <c r="H32" i="1"/>
  <c r="J32" i="1"/>
  <c r="N32" i="1"/>
  <c r="P32" i="1"/>
  <c r="R32" i="1"/>
  <c r="T32" i="1"/>
  <c r="V32" i="1"/>
  <c r="X32" i="1"/>
  <c r="Z32" i="1"/>
  <c r="AB32" i="1"/>
  <c r="AD32" i="1"/>
  <c r="AF32" i="1"/>
  <c r="AH32" i="1"/>
  <c r="AJ32" i="1"/>
  <c r="F33" i="1"/>
  <c r="H33" i="1"/>
  <c r="J33" i="1"/>
  <c r="N33" i="1"/>
  <c r="P33" i="1"/>
  <c r="R33" i="1"/>
  <c r="T33" i="1"/>
  <c r="V33" i="1"/>
  <c r="X33" i="1"/>
  <c r="Z33" i="1"/>
  <c r="AB33" i="1"/>
  <c r="AD33" i="1"/>
  <c r="AF33" i="1"/>
  <c r="AH33" i="1"/>
  <c r="AJ33" i="1"/>
  <c r="F34" i="1"/>
  <c r="H34" i="1"/>
  <c r="J34" i="1"/>
  <c r="N34" i="1"/>
  <c r="P34" i="1"/>
  <c r="R34" i="1"/>
  <c r="T34" i="1"/>
  <c r="V34" i="1"/>
  <c r="X34" i="1"/>
  <c r="Z34" i="1"/>
  <c r="AB34" i="1"/>
  <c r="AD34" i="1"/>
  <c r="AF34" i="1"/>
  <c r="AH34" i="1"/>
  <c r="AJ34" i="1"/>
  <c r="F35" i="1"/>
  <c r="H35" i="1"/>
  <c r="J35" i="1"/>
  <c r="N35" i="1"/>
  <c r="P35" i="1"/>
  <c r="R35" i="1"/>
  <c r="T35" i="1"/>
  <c r="V35" i="1"/>
  <c r="X35" i="1"/>
  <c r="Z35" i="1"/>
  <c r="AB35" i="1"/>
  <c r="AD35" i="1"/>
  <c r="AF35" i="1"/>
  <c r="AH35" i="1"/>
  <c r="AJ35" i="1"/>
  <c r="F36" i="1"/>
  <c r="H36" i="1"/>
  <c r="J36" i="1"/>
  <c r="N36" i="1"/>
  <c r="P36" i="1"/>
  <c r="R36" i="1"/>
  <c r="T36" i="1"/>
  <c r="V36" i="1"/>
  <c r="X36" i="1"/>
  <c r="Z36" i="1"/>
  <c r="AB36" i="1"/>
  <c r="AD36" i="1"/>
  <c r="AF36" i="1"/>
  <c r="AH36" i="1"/>
  <c r="AJ36" i="1"/>
  <c r="F37" i="1"/>
  <c r="H37" i="1"/>
  <c r="J37" i="1"/>
  <c r="N37" i="1"/>
  <c r="P37" i="1"/>
  <c r="R37" i="1"/>
  <c r="T37" i="1"/>
  <c r="V37" i="1"/>
  <c r="X37" i="1"/>
  <c r="Z37" i="1"/>
  <c r="AB37" i="1"/>
  <c r="AD37" i="1"/>
  <c r="AF37" i="1"/>
  <c r="AH37" i="1"/>
  <c r="AJ37" i="1"/>
  <c r="F38" i="1"/>
  <c r="H38" i="1"/>
  <c r="J38" i="1"/>
  <c r="N38" i="1"/>
  <c r="P38" i="1"/>
  <c r="R38" i="1"/>
  <c r="T38" i="1"/>
  <c r="V38" i="1"/>
  <c r="X38" i="1"/>
  <c r="Z38" i="1"/>
  <c r="AB38" i="1"/>
  <c r="AD38" i="1"/>
  <c r="AF38" i="1"/>
  <c r="AH38" i="1"/>
  <c r="AJ38" i="1"/>
  <c r="F39" i="1"/>
  <c r="H39" i="1"/>
  <c r="J39" i="1"/>
  <c r="N39" i="1"/>
  <c r="P39" i="1"/>
  <c r="R39" i="1"/>
  <c r="T39" i="1"/>
  <c r="V39" i="1"/>
  <c r="X39" i="1"/>
  <c r="Z39" i="1"/>
  <c r="AB39" i="1"/>
  <c r="AD39" i="1"/>
  <c r="AF39" i="1"/>
  <c r="AH39" i="1"/>
  <c r="AJ39" i="1"/>
  <c r="F40" i="1"/>
  <c r="H40" i="1"/>
  <c r="J40" i="1"/>
  <c r="N40" i="1"/>
  <c r="P40" i="1"/>
  <c r="R40" i="1"/>
  <c r="T40" i="1"/>
  <c r="V40" i="1"/>
  <c r="X40" i="1"/>
  <c r="Z40" i="1"/>
  <c r="AB40" i="1"/>
  <c r="AD40" i="1"/>
  <c r="AF40" i="1"/>
  <c r="AH40" i="1"/>
  <c r="AJ40" i="1"/>
  <c r="F41" i="1"/>
  <c r="H41" i="1"/>
  <c r="J41" i="1"/>
  <c r="N41" i="1"/>
  <c r="P41" i="1"/>
  <c r="R41" i="1"/>
  <c r="T41" i="1"/>
  <c r="V41" i="1"/>
  <c r="X41" i="1"/>
  <c r="Z41" i="1"/>
  <c r="AB41" i="1"/>
  <c r="AD41" i="1"/>
  <c r="AF41" i="1"/>
  <c r="AH41" i="1"/>
  <c r="AJ41" i="1"/>
  <c r="F42" i="1"/>
  <c r="H42" i="1"/>
  <c r="J42" i="1"/>
  <c r="N42" i="1"/>
  <c r="P42" i="1"/>
  <c r="R42" i="1"/>
  <c r="T42" i="1"/>
  <c r="V42" i="1"/>
  <c r="X42" i="1"/>
  <c r="Z42" i="1"/>
  <c r="AB42" i="1"/>
  <c r="AD42" i="1"/>
  <c r="AF42" i="1"/>
  <c r="AH42" i="1"/>
  <c r="AJ42" i="1"/>
  <c r="F43" i="1"/>
  <c r="H43" i="1"/>
  <c r="J43" i="1"/>
  <c r="N43" i="1"/>
  <c r="P43" i="1"/>
  <c r="R43" i="1"/>
  <c r="T43" i="1"/>
  <c r="V43" i="1"/>
  <c r="X43" i="1"/>
  <c r="Z43" i="1"/>
  <c r="AB43" i="1"/>
  <c r="AD43" i="1"/>
  <c r="AF43" i="1"/>
  <c r="AH43" i="1"/>
  <c r="AJ43" i="1"/>
  <c r="F44" i="1"/>
  <c r="H44" i="1"/>
  <c r="J44" i="1"/>
  <c r="N44" i="1"/>
  <c r="P44" i="1"/>
  <c r="R44" i="1"/>
  <c r="T44" i="1"/>
  <c r="V44" i="1"/>
  <c r="X44" i="1"/>
  <c r="Z44" i="1"/>
  <c r="AB44" i="1"/>
  <c r="AD44" i="1"/>
  <c r="AF44" i="1"/>
  <c r="AH44" i="1"/>
  <c r="AJ44" i="1"/>
  <c r="F45" i="1"/>
  <c r="H45" i="1"/>
  <c r="J45" i="1"/>
  <c r="N45" i="1"/>
  <c r="P45" i="1"/>
  <c r="R45" i="1"/>
  <c r="T45" i="1"/>
  <c r="V45" i="1"/>
  <c r="X45" i="1"/>
  <c r="Z45" i="1"/>
  <c r="AB45" i="1"/>
  <c r="AD45" i="1"/>
  <c r="AF45" i="1"/>
  <c r="AH45" i="1"/>
  <c r="AJ45" i="1"/>
  <c r="F46" i="1"/>
  <c r="H46" i="1"/>
  <c r="J46" i="1"/>
  <c r="N46" i="1"/>
  <c r="P46" i="1"/>
  <c r="R46" i="1"/>
  <c r="T46" i="1"/>
  <c r="V46" i="1"/>
  <c r="X46" i="1"/>
  <c r="Z46" i="1"/>
  <c r="AB46" i="1"/>
  <c r="AD46" i="1"/>
  <c r="AF46" i="1"/>
  <c r="AH46" i="1"/>
  <c r="AJ46" i="1"/>
  <c r="F47" i="1"/>
  <c r="H47" i="1"/>
  <c r="J47" i="1"/>
  <c r="N47" i="1"/>
  <c r="P47" i="1"/>
  <c r="R47" i="1"/>
  <c r="T47" i="1"/>
  <c r="V47" i="1"/>
  <c r="X47" i="1"/>
  <c r="Z47" i="1"/>
  <c r="AB47" i="1"/>
  <c r="AD47" i="1"/>
  <c r="AF47" i="1"/>
  <c r="AH47" i="1"/>
  <c r="AJ47" i="1"/>
  <c r="F48" i="1"/>
  <c r="H48" i="1"/>
  <c r="J48" i="1"/>
  <c r="N48" i="1"/>
  <c r="P48" i="1"/>
  <c r="R48" i="1"/>
  <c r="T48" i="1"/>
  <c r="V48" i="1"/>
  <c r="X48" i="1"/>
  <c r="Z48" i="1"/>
  <c r="AB48" i="1"/>
  <c r="AD48" i="1"/>
  <c r="AF48" i="1"/>
  <c r="AH48" i="1"/>
  <c r="AJ48" i="1"/>
  <c r="F49" i="1"/>
  <c r="H49" i="1"/>
  <c r="J49" i="1"/>
  <c r="N49" i="1"/>
  <c r="P49" i="1"/>
  <c r="R49" i="1"/>
  <c r="T49" i="1"/>
  <c r="V49" i="1"/>
  <c r="X49" i="1"/>
  <c r="Z49" i="1"/>
  <c r="AB49" i="1"/>
  <c r="AD49" i="1"/>
  <c r="AF49" i="1"/>
  <c r="AH49" i="1"/>
  <c r="AJ49" i="1"/>
  <c r="F50" i="1"/>
  <c r="H50" i="1"/>
  <c r="J50" i="1"/>
  <c r="N50" i="1"/>
  <c r="P50" i="1"/>
  <c r="R50" i="1"/>
  <c r="T50" i="1"/>
  <c r="V50" i="1"/>
  <c r="X50" i="1"/>
  <c r="Z50" i="1"/>
  <c r="AB50" i="1"/>
  <c r="AD50" i="1"/>
  <c r="AF50" i="1"/>
  <c r="AH50" i="1"/>
  <c r="AJ50" i="1"/>
  <c r="F51" i="1"/>
  <c r="H51" i="1"/>
  <c r="J51" i="1"/>
  <c r="N51" i="1"/>
  <c r="P51" i="1"/>
  <c r="R51" i="1"/>
  <c r="T51" i="1"/>
  <c r="V51" i="1"/>
  <c r="X51" i="1"/>
  <c r="Z51" i="1"/>
  <c r="AB51" i="1"/>
  <c r="AD51" i="1"/>
  <c r="AF51" i="1"/>
  <c r="AH51" i="1"/>
  <c r="AJ51" i="1"/>
  <c r="F52" i="1"/>
  <c r="H52" i="1"/>
  <c r="J52" i="1"/>
  <c r="N52" i="1"/>
  <c r="P52" i="1"/>
  <c r="R52" i="1"/>
  <c r="T52" i="1"/>
  <c r="V52" i="1"/>
  <c r="X52" i="1"/>
  <c r="Z52" i="1"/>
  <c r="AB52" i="1"/>
  <c r="AD52" i="1"/>
  <c r="AF52" i="1"/>
  <c r="AH52" i="1"/>
  <c r="AJ52" i="1"/>
  <c r="F53" i="1"/>
  <c r="H53" i="1"/>
  <c r="J53" i="1"/>
  <c r="N53" i="1"/>
  <c r="P53" i="1"/>
  <c r="R53" i="1"/>
  <c r="T53" i="1"/>
  <c r="V53" i="1"/>
  <c r="X53" i="1"/>
  <c r="Z53" i="1"/>
  <c r="AB53" i="1"/>
  <c r="AD53" i="1"/>
  <c r="AF53" i="1"/>
  <c r="AH53" i="1"/>
  <c r="AJ53" i="1"/>
  <c r="F54" i="1"/>
  <c r="H54" i="1"/>
  <c r="J54" i="1"/>
  <c r="N54" i="1"/>
  <c r="P54" i="1"/>
  <c r="R54" i="1"/>
  <c r="T54" i="1"/>
  <c r="V54" i="1"/>
  <c r="X54" i="1"/>
  <c r="Z54" i="1"/>
  <c r="AB54" i="1"/>
  <c r="AD54" i="1"/>
  <c r="AF54" i="1"/>
  <c r="AH54" i="1"/>
  <c r="AJ54" i="1"/>
  <c r="F55" i="1"/>
  <c r="H55" i="1"/>
  <c r="J55" i="1"/>
  <c r="N55" i="1"/>
  <c r="P55" i="1"/>
  <c r="R55" i="1"/>
  <c r="T55" i="1"/>
  <c r="V55" i="1"/>
  <c r="X55" i="1"/>
  <c r="Z55" i="1"/>
  <c r="AB55" i="1"/>
  <c r="AD55" i="1"/>
  <c r="AF55" i="1"/>
  <c r="AH55" i="1"/>
  <c r="AJ55" i="1"/>
  <c r="F56" i="1"/>
  <c r="H56" i="1"/>
  <c r="J56" i="1"/>
  <c r="N56" i="1"/>
  <c r="P56" i="1"/>
  <c r="R56" i="1"/>
  <c r="T56" i="1"/>
  <c r="V56" i="1"/>
  <c r="X56" i="1"/>
  <c r="Z56" i="1"/>
  <c r="AB56" i="1"/>
  <c r="AD56" i="1"/>
  <c r="AF56" i="1"/>
  <c r="AH56" i="1"/>
  <c r="AJ56" i="1"/>
  <c r="F57" i="1"/>
  <c r="H57" i="1"/>
  <c r="J57" i="1"/>
  <c r="N57" i="1"/>
  <c r="P57" i="1"/>
  <c r="R57" i="1"/>
  <c r="T57" i="1"/>
  <c r="V57" i="1"/>
  <c r="X57" i="1"/>
  <c r="Z57" i="1"/>
  <c r="AB57" i="1"/>
  <c r="AD57" i="1"/>
  <c r="AF57" i="1"/>
  <c r="AH57" i="1"/>
  <c r="AJ57" i="1"/>
  <c r="F58" i="1"/>
  <c r="H58" i="1"/>
  <c r="J58" i="1"/>
  <c r="N58" i="1"/>
  <c r="P58" i="1"/>
  <c r="R58" i="1"/>
  <c r="T58" i="1"/>
  <c r="V58" i="1"/>
  <c r="X58" i="1"/>
  <c r="Z58" i="1"/>
  <c r="AB58" i="1"/>
  <c r="AD58" i="1"/>
  <c r="AF58" i="1"/>
  <c r="AH58" i="1"/>
  <c r="AJ58" i="1"/>
  <c r="F59" i="1"/>
  <c r="H59" i="1"/>
  <c r="J59" i="1"/>
  <c r="N59" i="1"/>
  <c r="P59" i="1"/>
  <c r="R59" i="1"/>
  <c r="T59" i="1"/>
  <c r="V59" i="1"/>
  <c r="X59" i="1"/>
  <c r="Z59" i="1"/>
  <c r="AB59" i="1"/>
  <c r="AD59" i="1"/>
  <c r="AF59" i="1"/>
  <c r="AH59" i="1"/>
  <c r="AJ59" i="1"/>
  <c r="F60" i="1"/>
  <c r="H60" i="1"/>
  <c r="J60" i="1"/>
  <c r="N60" i="1"/>
  <c r="P60" i="1"/>
  <c r="R60" i="1"/>
  <c r="T60" i="1"/>
  <c r="V60" i="1"/>
  <c r="X60" i="1"/>
  <c r="Z60" i="1"/>
  <c r="AB60" i="1"/>
  <c r="AD60" i="1"/>
  <c r="AF60" i="1"/>
  <c r="AH60" i="1"/>
  <c r="AJ60" i="1"/>
  <c r="F61" i="1"/>
  <c r="H61" i="1"/>
  <c r="J61" i="1"/>
  <c r="N61" i="1"/>
  <c r="P61" i="1"/>
  <c r="R61" i="1"/>
  <c r="T61" i="1"/>
  <c r="V61" i="1"/>
  <c r="X61" i="1"/>
  <c r="Z61" i="1"/>
  <c r="AB61" i="1"/>
  <c r="AD61" i="1"/>
  <c r="AF61" i="1"/>
  <c r="AH61" i="1"/>
  <c r="AJ61" i="1"/>
  <c r="F62" i="1"/>
  <c r="H62" i="1"/>
  <c r="J62" i="1"/>
  <c r="N62" i="1"/>
  <c r="P62" i="1"/>
  <c r="R62" i="1"/>
  <c r="T62" i="1"/>
  <c r="V62" i="1"/>
  <c r="X62" i="1"/>
  <c r="Z62" i="1"/>
  <c r="AB62" i="1"/>
  <c r="AD62" i="1"/>
  <c r="AF62" i="1"/>
  <c r="AH62" i="1"/>
  <c r="AJ62" i="1"/>
  <c r="F63" i="1"/>
  <c r="H63" i="1"/>
  <c r="J63" i="1"/>
  <c r="N63" i="1"/>
  <c r="P63" i="1"/>
  <c r="R63" i="1"/>
  <c r="T63" i="1"/>
  <c r="V63" i="1"/>
  <c r="X63" i="1"/>
  <c r="Z63" i="1"/>
  <c r="AB63" i="1"/>
  <c r="AD63" i="1"/>
  <c r="AF63" i="1"/>
  <c r="AH63" i="1"/>
  <c r="AJ63" i="1"/>
  <c r="F64" i="1"/>
  <c r="H64" i="1"/>
  <c r="J64" i="1"/>
  <c r="N64" i="1"/>
  <c r="P64" i="1"/>
  <c r="R64" i="1"/>
  <c r="T64" i="1"/>
  <c r="V64" i="1"/>
  <c r="X64" i="1"/>
  <c r="Z64" i="1"/>
  <c r="AB64" i="1"/>
  <c r="AD64" i="1"/>
  <c r="AF64" i="1"/>
  <c r="AH64" i="1"/>
  <c r="AJ64" i="1"/>
  <c r="F65" i="1"/>
  <c r="H65" i="1"/>
  <c r="J65" i="1"/>
  <c r="N65" i="1"/>
  <c r="P65" i="1"/>
  <c r="R65" i="1"/>
  <c r="T65" i="1"/>
  <c r="V65" i="1"/>
  <c r="X65" i="1"/>
  <c r="Z65" i="1"/>
  <c r="AB65" i="1"/>
  <c r="AD65" i="1"/>
  <c r="AF65" i="1"/>
  <c r="AH65" i="1"/>
  <c r="AJ65" i="1"/>
  <c r="F66" i="1"/>
  <c r="H66" i="1"/>
  <c r="J66" i="1"/>
  <c r="N66" i="1"/>
  <c r="P66" i="1"/>
  <c r="R66" i="1"/>
  <c r="T66" i="1"/>
  <c r="V66" i="1"/>
  <c r="X66" i="1"/>
  <c r="Z66" i="1"/>
  <c r="AB66" i="1"/>
  <c r="AD66" i="1"/>
  <c r="AF66" i="1"/>
  <c r="AH66" i="1"/>
  <c r="AJ66" i="1"/>
  <c r="F67" i="1"/>
  <c r="H67" i="1"/>
  <c r="J67" i="1"/>
  <c r="N67" i="1"/>
  <c r="P67" i="1"/>
  <c r="R67" i="1"/>
  <c r="T67" i="1"/>
  <c r="V67" i="1"/>
  <c r="X67" i="1"/>
  <c r="Z67" i="1"/>
  <c r="AB67" i="1"/>
  <c r="AD67" i="1"/>
  <c r="AF67" i="1"/>
  <c r="AH67" i="1"/>
  <c r="AJ67" i="1"/>
  <c r="F68" i="1"/>
  <c r="H68" i="1"/>
  <c r="J68" i="1"/>
  <c r="N68" i="1"/>
  <c r="P68" i="1"/>
  <c r="R68" i="1"/>
  <c r="T68" i="1"/>
  <c r="V68" i="1"/>
  <c r="X68" i="1"/>
  <c r="Z68" i="1"/>
  <c r="AB68" i="1"/>
  <c r="AD68" i="1"/>
  <c r="AF68" i="1"/>
  <c r="AH68" i="1"/>
  <c r="AJ68" i="1"/>
  <c r="F69" i="1"/>
  <c r="H69" i="1"/>
  <c r="J69" i="1"/>
  <c r="N69" i="1"/>
  <c r="P69" i="1"/>
  <c r="R69" i="1"/>
  <c r="T69" i="1"/>
  <c r="V69" i="1"/>
  <c r="X69" i="1"/>
  <c r="Z69" i="1"/>
  <c r="AB69" i="1"/>
  <c r="AD69" i="1"/>
  <c r="AF69" i="1"/>
  <c r="AH69" i="1"/>
  <c r="AJ69" i="1"/>
  <c r="F70" i="1"/>
  <c r="H70" i="1"/>
  <c r="J70" i="1"/>
  <c r="N70" i="1"/>
  <c r="P70" i="1"/>
  <c r="R70" i="1"/>
  <c r="T70" i="1"/>
  <c r="V70" i="1"/>
  <c r="X70" i="1"/>
  <c r="Z70" i="1"/>
  <c r="AB70" i="1"/>
  <c r="AD70" i="1"/>
  <c r="AF70" i="1"/>
  <c r="AH70" i="1"/>
  <c r="AJ70" i="1"/>
  <c r="F71" i="1"/>
  <c r="H71" i="1"/>
  <c r="J71" i="1"/>
  <c r="N71" i="1"/>
  <c r="P71" i="1"/>
  <c r="R71" i="1"/>
  <c r="T71" i="1"/>
  <c r="V71" i="1"/>
  <c r="X71" i="1"/>
  <c r="Z71" i="1"/>
  <c r="AB71" i="1"/>
  <c r="AD71" i="1"/>
  <c r="AF71" i="1"/>
  <c r="AH71" i="1"/>
  <c r="AJ71" i="1"/>
  <c r="F72" i="1"/>
  <c r="H72" i="1"/>
  <c r="J72" i="1"/>
  <c r="N72" i="1"/>
  <c r="P72" i="1"/>
  <c r="R72" i="1"/>
  <c r="T72" i="1"/>
  <c r="V72" i="1"/>
  <c r="X72" i="1"/>
  <c r="Z72" i="1"/>
  <c r="AB72" i="1"/>
  <c r="AD72" i="1"/>
  <c r="AF72" i="1"/>
  <c r="AH72" i="1"/>
  <c r="AJ72" i="1"/>
  <c r="F73" i="1"/>
  <c r="H73" i="1"/>
  <c r="J73" i="1"/>
  <c r="N73" i="1"/>
  <c r="P73" i="1"/>
  <c r="R73" i="1"/>
  <c r="T73" i="1"/>
  <c r="V73" i="1"/>
  <c r="X73" i="1"/>
  <c r="Z73" i="1"/>
  <c r="AB73" i="1"/>
  <c r="AD73" i="1"/>
  <c r="AF73" i="1"/>
  <c r="AH73" i="1"/>
  <c r="AJ73" i="1"/>
  <c r="F74" i="1"/>
  <c r="H74" i="1"/>
  <c r="J74" i="1"/>
  <c r="N74" i="1"/>
  <c r="P74" i="1"/>
  <c r="R74" i="1"/>
  <c r="T74" i="1"/>
  <c r="V74" i="1"/>
  <c r="X74" i="1"/>
  <c r="Z74" i="1"/>
  <c r="AB74" i="1"/>
  <c r="AD74" i="1"/>
  <c r="AF74" i="1"/>
  <c r="AH74" i="1"/>
  <c r="AJ74" i="1"/>
  <c r="F75" i="1"/>
  <c r="H75" i="1"/>
  <c r="J75" i="1"/>
  <c r="N75" i="1"/>
  <c r="P75" i="1"/>
  <c r="R75" i="1"/>
  <c r="T75" i="1"/>
  <c r="V75" i="1"/>
  <c r="X75" i="1"/>
  <c r="Z75" i="1"/>
  <c r="AB75" i="1"/>
  <c r="AD75" i="1"/>
  <c r="AF75" i="1"/>
  <c r="AH75" i="1"/>
  <c r="AJ75" i="1"/>
  <c r="F76" i="1"/>
  <c r="H76" i="1"/>
  <c r="J76" i="1"/>
  <c r="N76" i="1"/>
  <c r="P76" i="1"/>
  <c r="R76" i="1"/>
  <c r="T76" i="1"/>
  <c r="V76" i="1"/>
  <c r="X76" i="1"/>
  <c r="Z76" i="1"/>
  <c r="AB76" i="1"/>
  <c r="AD76" i="1"/>
  <c r="AF76" i="1"/>
  <c r="AH76" i="1"/>
  <c r="AJ76" i="1"/>
  <c r="F77" i="1"/>
  <c r="H77" i="1"/>
  <c r="J77" i="1"/>
  <c r="N77" i="1"/>
  <c r="P77" i="1"/>
  <c r="R77" i="1"/>
  <c r="T77" i="1"/>
  <c r="V77" i="1"/>
  <c r="X77" i="1"/>
  <c r="Z77" i="1"/>
  <c r="AB77" i="1"/>
  <c r="AD77" i="1"/>
  <c r="AF77" i="1"/>
  <c r="AH77" i="1"/>
  <c r="AJ77" i="1"/>
  <c r="F78" i="1"/>
  <c r="H78" i="1"/>
  <c r="J78" i="1"/>
  <c r="N78" i="1"/>
  <c r="P78" i="1"/>
  <c r="R78" i="1"/>
  <c r="T78" i="1"/>
  <c r="V78" i="1"/>
  <c r="X78" i="1"/>
  <c r="Z78" i="1"/>
  <c r="AB78" i="1"/>
  <c r="AD78" i="1"/>
  <c r="AF78" i="1"/>
  <c r="AH78" i="1"/>
  <c r="AJ78" i="1"/>
  <c r="F79" i="1"/>
  <c r="H79" i="1"/>
  <c r="J79" i="1"/>
  <c r="N79" i="1"/>
  <c r="P79" i="1"/>
  <c r="R79" i="1"/>
  <c r="T79" i="1"/>
  <c r="V79" i="1"/>
  <c r="X79" i="1"/>
  <c r="Z79" i="1"/>
  <c r="AB79" i="1"/>
  <c r="AD79" i="1"/>
  <c r="AF79" i="1"/>
  <c r="AH79" i="1"/>
  <c r="AJ79" i="1"/>
  <c r="F80" i="1"/>
  <c r="H80" i="1"/>
  <c r="J80" i="1"/>
  <c r="N80" i="1"/>
  <c r="P80" i="1"/>
  <c r="R80" i="1"/>
  <c r="T80" i="1"/>
  <c r="V80" i="1"/>
  <c r="X80" i="1"/>
  <c r="Z80" i="1"/>
  <c r="AB80" i="1"/>
  <c r="AD80" i="1"/>
  <c r="AF80" i="1"/>
  <c r="AH80" i="1"/>
  <c r="AJ80" i="1"/>
  <c r="F81" i="1"/>
  <c r="H81" i="1"/>
  <c r="J81" i="1"/>
  <c r="N81" i="1"/>
  <c r="P81" i="1"/>
  <c r="R81" i="1"/>
  <c r="T81" i="1"/>
  <c r="V81" i="1"/>
  <c r="X81" i="1"/>
  <c r="Z81" i="1"/>
  <c r="AB81" i="1"/>
  <c r="AD81" i="1"/>
  <c r="AF81" i="1"/>
  <c r="AH81" i="1"/>
  <c r="AJ81" i="1"/>
  <c r="F82" i="1"/>
  <c r="H82" i="1"/>
  <c r="J82" i="1"/>
  <c r="N82" i="1"/>
  <c r="P82" i="1"/>
  <c r="R82" i="1"/>
  <c r="T82" i="1"/>
  <c r="V82" i="1"/>
  <c r="X82" i="1"/>
  <c r="Z82" i="1"/>
  <c r="AB82" i="1"/>
  <c r="AD82" i="1"/>
  <c r="AF82" i="1"/>
  <c r="AH82" i="1"/>
  <c r="AJ82" i="1"/>
  <c r="F83" i="1"/>
  <c r="H83" i="1"/>
  <c r="J83" i="1"/>
  <c r="N83" i="1"/>
  <c r="P83" i="1"/>
  <c r="R83" i="1"/>
  <c r="T83" i="1"/>
  <c r="V83" i="1"/>
  <c r="X83" i="1"/>
  <c r="Z83" i="1"/>
  <c r="AB83" i="1"/>
  <c r="AD83" i="1"/>
  <c r="AF83" i="1"/>
  <c r="AH83" i="1"/>
  <c r="AJ83" i="1"/>
  <c r="F84" i="1"/>
  <c r="H84" i="1"/>
  <c r="J84" i="1"/>
  <c r="N84" i="1"/>
  <c r="P84" i="1"/>
  <c r="R84" i="1"/>
  <c r="T84" i="1"/>
  <c r="V84" i="1"/>
  <c r="X84" i="1"/>
  <c r="Z84" i="1"/>
  <c r="AB84" i="1"/>
  <c r="AD84" i="1"/>
  <c r="AF84" i="1"/>
  <c r="AH84" i="1"/>
  <c r="AJ84" i="1"/>
  <c r="F85" i="1"/>
  <c r="H85" i="1"/>
  <c r="J85" i="1"/>
  <c r="N85" i="1"/>
  <c r="P85" i="1"/>
  <c r="R85" i="1"/>
  <c r="T85" i="1"/>
  <c r="V85" i="1"/>
  <c r="X85" i="1"/>
  <c r="Z85" i="1"/>
  <c r="AB85" i="1"/>
  <c r="AD85" i="1"/>
  <c r="AF85" i="1"/>
  <c r="AH85" i="1"/>
  <c r="AJ85" i="1"/>
  <c r="F86" i="1"/>
  <c r="H86" i="1"/>
  <c r="J86" i="1"/>
  <c r="N86" i="1"/>
  <c r="P86" i="1"/>
  <c r="R86" i="1"/>
  <c r="T86" i="1"/>
  <c r="V86" i="1"/>
  <c r="X86" i="1"/>
  <c r="Z86" i="1"/>
  <c r="AB86" i="1"/>
  <c r="AD86" i="1"/>
  <c r="AF86" i="1"/>
  <c r="AH86" i="1"/>
  <c r="AJ86" i="1"/>
  <c r="F87" i="1"/>
  <c r="H87" i="1"/>
  <c r="J87" i="1"/>
  <c r="N87" i="1"/>
  <c r="P87" i="1"/>
  <c r="R87" i="1"/>
  <c r="T87" i="1"/>
  <c r="V87" i="1"/>
  <c r="X87" i="1"/>
  <c r="Z87" i="1"/>
  <c r="AB87" i="1"/>
  <c r="AD87" i="1"/>
  <c r="AF87" i="1"/>
  <c r="AH87" i="1"/>
  <c r="AJ87" i="1"/>
  <c r="F88" i="1"/>
  <c r="H88" i="1"/>
  <c r="J88" i="1"/>
  <c r="N88" i="1"/>
  <c r="P88" i="1"/>
  <c r="R88" i="1"/>
  <c r="T88" i="1"/>
  <c r="V88" i="1"/>
  <c r="X88" i="1"/>
  <c r="Z88" i="1"/>
  <c r="AB88" i="1"/>
  <c r="AD88" i="1"/>
  <c r="AF88" i="1"/>
  <c r="AH88" i="1"/>
  <c r="AJ88" i="1"/>
  <c r="AK13" i="1" l="1"/>
  <c r="AK72" i="1" l="1"/>
  <c r="AK86" i="1"/>
  <c r="AK82" i="1"/>
  <c r="AK78" i="1"/>
  <c r="AK74" i="1"/>
  <c r="AK69" i="1"/>
  <c r="AK46" i="1"/>
  <c r="AK17" i="1"/>
  <c r="AK12" i="1"/>
  <c r="AK8" i="1"/>
  <c r="AK50" i="1" l="1"/>
  <c r="AK58" i="1"/>
  <c r="AK62" i="1"/>
  <c r="AK70" i="1"/>
  <c r="AK75" i="1"/>
  <c r="AK87" i="1"/>
  <c r="AK34" i="1"/>
  <c r="AK4" i="1"/>
  <c r="AK14" i="1"/>
  <c r="AK18" i="1"/>
  <c r="AK26" i="1"/>
  <c r="AK30" i="1"/>
  <c r="AK71" i="1"/>
  <c r="AK80" i="1"/>
  <c r="AK38" i="1"/>
  <c r="AK42" i="1"/>
  <c r="AK83" i="1"/>
  <c r="AK16" i="1"/>
  <c r="AK28" i="1"/>
  <c r="AK41" i="1"/>
  <c r="AK49" i="1"/>
  <c r="AK65" i="1"/>
  <c r="AK25" i="1"/>
  <c r="AK33" i="1"/>
  <c r="AK22" i="1"/>
  <c r="AK39" i="1"/>
  <c r="AK51" i="1"/>
  <c r="AK55" i="1"/>
  <c r="AK63" i="1"/>
  <c r="AK76" i="1"/>
  <c r="AK84" i="1"/>
  <c r="AK11" i="1"/>
  <c r="AK24" i="1"/>
  <c r="AK37" i="1"/>
  <c r="AK53" i="1"/>
  <c r="AK21" i="1"/>
  <c r="AK29" i="1"/>
  <c r="AK9" i="1"/>
  <c r="AK35" i="1"/>
  <c r="AK43" i="1"/>
  <c r="AK47" i="1"/>
  <c r="AK59" i="1"/>
  <c r="AK67" i="1"/>
  <c r="AK88" i="1"/>
  <c r="AK5" i="1"/>
  <c r="AK10" i="1"/>
  <c r="AK15" i="1"/>
  <c r="AK19" i="1"/>
  <c r="AK23" i="1"/>
  <c r="AK27" i="1"/>
  <c r="AK31" i="1"/>
  <c r="AK36" i="1"/>
  <c r="AK40" i="1"/>
  <c r="AK44" i="1"/>
  <c r="AK48" i="1"/>
  <c r="AK52" i="1"/>
  <c r="AK56" i="1"/>
  <c r="AK60" i="1"/>
  <c r="AK64" i="1"/>
  <c r="AK68" i="1"/>
  <c r="AK73" i="1"/>
  <c r="AK77" i="1"/>
  <c r="AK81" i="1"/>
  <c r="AK85" i="1"/>
  <c r="AK7" i="1"/>
  <c r="AK6" i="1"/>
  <c r="AK20" i="1"/>
  <c r="AK32" i="1"/>
  <c r="AK45" i="1"/>
  <c r="AK57" i="1"/>
  <c r="AK61" i="1"/>
  <c r="AK54" i="1"/>
  <c r="AK66" i="1"/>
  <c r="AK79" i="1"/>
</calcChain>
</file>

<file path=xl/sharedStrings.xml><?xml version="1.0" encoding="utf-8"?>
<sst xmlns="http://schemas.openxmlformats.org/spreadsheetml/2006/main" count="426" uniqueCount="358">
  <si>
    <t>ссылка</t>
  </si>
  <si>
    <t>название документа</t>
  </si>
  <si>
    <t>год принятия (первая редакция)</t>
  </si>
  <si>
    <t>Алтайский край</t>
  </si>
  <si>
    <t>http://docs.cntd.ru/document/802022377</t>
  </si>
  <si>
    <t>О ПОРЯДКЕ ПРОВЕДЕНИЯ СОБРАНИЙ, МИТИНГОВ, ДЕМОНСТРАЦИЙ, ШЕСТВИЙ И ПИКЕТИРОВАНИЙ НА ТЕРРИТОРИИ АЛТАЙСКОГО КРАЯ</t>
  </si>
  <si>
    <t>-</t>
  </si>
  <si>
    <t>Амурская область</t>
  </si>
  <si>
    <t>http://docs.cntd.ru/document/326133104</t>
  </si>
  <si>
    <t>О некоторых вопросах проведения публичных мероприятий на территории Амурской области</t>
  </si>
  <si>
    <t>декабрь 2012</t>
  </si>
  <si>
    <t>Архангельская область</t>
  </si>
  <si>
    <t>http://docs.cntd.ru/document/962013795</t>
  </si>
  <si>
    <t>О порядке подачи уведомления о проведении публичного мероприятия на территории Архангельской области</t>
  </si>
  <si>
    <t>Астраханская область</t>
  </si>
  <si>
    <t>http://docs.cntd.ru/document/453366340</t>
  </si>
  <si>
    <t>ОБ ОТДЕЛЬНЫХ ВОПРОСАХ ПРАВОВОГО РЕГУЛИРОВАНИЯ ПРОВЕДЕНИЯ ПУБЛИЧНЫХ МЕРОПРИЯТИЙ НА ТЕРРИТОРИИ АСТРАХАНСКОЙ ОБЛАСТИ</t>
  </si>
  <si>
    <t>27 ноября 2012</t>
  </si>
  <si>
    <t>Белгородская область</t>
  </si>
  <si>
    <t>О НЕКОТОРЫХ ВОПРОСАХ ПРОВЕДЕНИЯ ПУБЛИЧНЫХ МЕРОПРИЯТИЙ НА ТЕРРИТОРИИ БЕЛГОРОДСКОЙ ОБЛАСТИ</t>
  </si>
  <si>
    <t>Брянская область</t>
  </si>
  <si>
    <t>http://old.bryanskobl.ru/region/law/view.php?id=15719&amp;type=0</t>
  </si>
  <si>
    <t>О регулировании некоторых вопросов проведения публичных мероприятий на территории Брянской области Система ГАРАНТ: http://base.garant.ru/42564156/#ixzz4fORRgeWd</t>
  </si>
  <si>
    <t>Владимирская область</t>
  </si>
  <si>
    <t>http://docs.cntd.ru/document/965018704</t>
  </si>
  <si>
    <t>О регулировании отдельных вопросов проведения публичных мероприятий на территории Владимирской области</t>
  </si>
  <si>
    <t>Волгоградская область</t>
  </si>
  <si>
    <t>http://docs.cntd.ru/document/802026729</t>
  </si>
  <si>
    <t>О некоторых вопросах проведения публичных мероприятий на территории Волгоградской области Система ГАРАНТ: http://base.garant.ru/48501076/#help#ixzz4fTLtQLWY</t>
  </si>
  <si>
    <t>Вологодская область</t>
  </si>
  <si>
    <t>http://docs.cntd.ru/document/895294038
http://docs.cntd.ru/document/895290164</t>
  </si>
  <si>
    <t>О проведении публичного мероприятия на территории Вологодской области
О порядке проведения публичного мероприятия на объектах транспортной инфраструктуры на территории Вологодской области, используемых длятранспорта общего пользования</t>
  </si>
  <si>
    <t>Воронежская область</t>
  </si>
  <si>
    <t>http://docs.cntd.ru/document/469703110</t>
  </si>
  <si>
    <t>О некоторых вопросах проведения публичных мероприятий</t>
  </si>
  <si>
    <t>Забайкальский край</t>
  </si>
  <si>
    <t>http://docs.cntd.ru/document/922227552</t>
  </si>
  <si>
    <t>О реализации на территории Забайкальского края отдельных положений Федерального закона "О собраниях, митингах, демонстрациях, шествиях и пикетированиях"</t>
  </si>
  <si>
    <t>Ивановская область</t>
  </si>
  <si>
    <t>http://docs.cntd.ru/document/453362623</t>
  </si>
  <si>
    <t>Об отдельных вопросах проведения публичного мероприятия</t>
  </si>
  <si>
    <t>Иркутская область</t>
  </si>
  <si>
    <t>http://docs.cntd.ru/document/453124923</t>
  </si>
  <si>
    <t>Об отдельных вопросах, связанных с организацией и проведением публичных мероприятий на территории Иркутской области</t>
  </si>
  <si>
    <t>Калининградская область</t>
  </si>
  <si>
    <t>http://pravo.gov.ru/proxy/ips/?doc_itself=&amp;backlink=1&amp;nd=126020224&amp;page=1&amp;rdk=2#I0</t>
  </si>
  <si>
    <t>Об обеспечении условий проведения на территории Калининградской области собраний, митингов, демонстраций, шествий и пикетирований</t>
  </si>
  <si>
    <t>Калужская область</t>
  </si>
  <si>
    <t>http://docs.cntd.ru/document/464900031</t>
  </si>
  <si>
    <t>Об отдельных вопросах проведения публичных мероприятий на территории Калужской области</t>
  </si>
  <si>
    <t>Камчатский край</t>
  </si>
  <si>
    <t>http://docs.cntd.ru/document/895290951</t>
  </si>
  <si>
    <t>Об отдельных вопросах проведения публичных мероприятий в Камчатском крае</t>
  </si>
  <si>
    <t>Карачаево-Черкесская Республика</t>
  </si>
  <si>
    <t>http://docs.cntd.ru/document/819008998</t>
  </si>
  <si>
    <t>О некоторых вопросах проведения публичного мероприятия на территории Карачаево-Черкесской республики</t>
  </si>
  <si>
    <t>Кемеровская область</t>
  </si>
  <si>
    <t>http://docs.cntd.ru/document/990312546</t>
  </si>
  <si>
    <t>июль 2012</t>
  </si>
  <si>
    <t>Кировская область</t>
  </si>
  <si>
    <t>http://docs.cntd.ru/document/973035556</t>
  </si>
  <si>
    <t>О реализации на территории Кировской области отдельных положений Федерального закона «О собраниях, митингах, демонстрациях, шествиях и пикетированиях»</t>
  </si>
  <si>
    <t>октябрь 2012</t>
  </si>
  <si>
    <t>Костромская область</t>
  </si>
  <si>
    <t>http://docs.cntd.ru/document/453124754</t>
  </si>
  <si>
    <t>О некоторых вопросах проведения публичных мероприятий на территории Костромской области</t>
  </si>
  <si>
    <t>Краснодарский край</t>
  </si>
  <si>
    <t>http://www.kubzsk.ru/kodeksdb/noframe/law?d&amp;nd=921035368&amp;prevDoc=921046572&amp;mark=000032I000002F0LPD3752863L3D3VVVVVV000003A1VORHUR3VVVP81</t>
  </si>
  <si>
    <t>Об обеспечении условий реализации права граждан на проведение собраний, 
митингов, демонстраций, шествий и пикетирований в Краснодарском крае</t>
  </si>
  <si>
    <t>Красноярский край</t>
  </si>
  <si>
    <t>http://docs.cntd.ru/document/432847812</t>
  </si>
  <si>
    <t>Об отдельных вопросах проведения в Красноярском крае собраний, митингов, демонстраций, шествий и пикетирований</t>
  </si>
  <si>
    <t>Курганская область</t>
  </si>
  <si>
    <t>http://docs.cntd.ru/document/802081024</t>
  </si>
  <si>
    <t>ОБ ОТДЕЛЬНЫХ ПОЛОЖЕНИЯХ ОРГАНИЗАЦИИ И ПРОВЕДЕНИЯ ПУБЛИЧНЫХ МЕРОПРИЯТИЙ НА ТЕРРИТОРИИ КУРГАНСКОЙ ОБЛАСТИ</t>
  </si>
  <si>
    <t>Курская область</t>
  </si>
  <si>
    <t>http://kurskduma.ru/zd5/12-135zko.php</t>
  </si>
  <si>
    <t>ЗАКОН КУРСКОЙ ОБЛАСТИ О НЕКОТОРЫХ ВОПРОСАХ ПРОВЕДЕНИЯ ПУБЛИЧНЫХ МЕРОПРИЯТИЙ НА ТЕРРИТОРИИ КУРСКОЙ ОБЛАСТИ</t>
  </si>
  <si>
    <t>Ленинградская область</t>
  </si>
  <si>
    <t>http://lenobl.kodeks.ru/lenobl?d&amp;nd=537972672&amp;prevDoc=441800552</t>
  </si>
  <si>
    <t>О проведении публичных мероприятий на территории Ленинградской области</t>
  </si>
  <si>
    <t>Липецкая область</t>
  </si>
  <si>
    <t>http://docs.cntd.ru/document/872604583</t>
  </si>
  <si>
    <t>О порядке подачи уведомления и проведения публичного мероприятия на территории Липецкой области</t>
  </si>
  <si>
    <t>Магаданская область</t>
  </si>
  <si>
    <t>http://docs.cntd.ru/document/802017519</t>
  </si>
  <si>
    <t>О порядке подачи уведомления о проведении собраний, митингов, демонстраций, шествий и пикетирований</t>
  </si>
  <si>
    <t>Московская область</t>
  </si>
  <si>
    <t>http://docs.cntd.ru/document/5811123</t>
  </si>
  <si>
    <t>О некоторых вопросах проведения публичных мероприятий на территории Московской области</t>
  </si>
  <si>
    <t>Мурманская область</t>
  </si>
  <si>
    <t>http://docs.cntd.ru/document/913508561 http://docs.cntd.ru/document/465600118</t>
  </si>
  <si>
    <t>ОБ ОТДЕЛЬНЫХ ВОПРОСАХ ОБЕСПЕЧЕНИЯ УСЛОВИЙ ПРОВЕДЕНИЯ СОБРАНИЙ, МИТИНГОВ, ДЕМОНСТРАЦИЙ, ШЕСТВИЙ И ПИКЕТИРОВАНИЙ И О ВНЕСЕНИИ ИЗМЕНЕНИЙ В СТАТЬЮ 1 ЗАКОНА МУРМАНСКОЙ ОБЛАСТИ "О ПОРЯДКЕ ПОДАЧИ УВЕДОМЛЕНИЯ О ПРОВЕДЕНИИ ПУБЛИЧНОГО МЕРОПРИЯТИЯ"</t>
  </si>
  <si>
    <t>Ненецкий автономный округ</t>
  </si>
  <si>
    <t>http://docs.cntd.ru/document/453123547</t>
  </si>
  <si>
    <t>О ПРОВЕДЕНИИ ПУБЛИЧНЫХ МЕРОПРИЯТИЙ В ЯМАЛО-НЕНЕЦКОМ АВТОНОМНОМ ОКРУГЕ</t>
  </si>
  <si>
    <t>Нижегородская область</t>
  </si>
  <si>
    <t>http://docs.cntd.ru/document/944933018</t>
  </si>
  <si>
    <t>О публичных мероприятиях, проводимых на территории Нижегородской области</t>
  </si>
  <si>
    <t>Новгородская область</t>
  </si>
  <si>
    <t>http://docs.cntd.ru/document/895288995</t>
  </si>
  <si>
    <t>О мерах по реализации Федерального закона "О собраниях, митингах, демонстрациях, шествиях и пикетированиях" на территории Новгородской области</t>
  </si>
  <si>
    <t>Новосибирская область</t>
  </si>
  <si>
    <t>http://docs.cntd.ru/document/5417230</t>
  </si>
  <si>
    <t>Об обеспечении условий проведения публичных мероприятий на территории Новосибирской области</t>
  </si>
  <si>
    <t>Омская область</t>
  </si>
  <si>
    <t>http://docs.cntd.ru/document/943016958</t>
  </si>
  <si>
    <t>О ПРОВЕДЕНИИ ПУБЛИЧНЫХ МЕРОПРИЯТИЙ НА ТЕРРИТОРИИ ОМСКОЙ ОБЛАСТИ</t>
  </si>
  <si>
    <t>Оренбургская область</t>
  </si>
  <si>
    <t>http://docs.cntd.ru/document/499200877 http://docs.cntd.ru/document/499202988</t>
  </si>
  <si>
    <t>О НЕКОТОРЫХ ВОПРОСАХ ПРОВЕДЕНИЯ ПУБЛИЧНЫХ МЕРОПРИЯТИЙ И О ВНЕСЕНИИ ИЗМЕНЕНИЙ В ЗАКОН ОРЕНБУРГСКОЙ ОБЛАСТИ "О ПОРЯДКЕ ПОДАЧИ УВЕДОМЛЕНИЯ О ПРОВЕДЕНИИ ПУБЛИЧНОГО МЕРОПРИЯТИЯ НА ТЕРРИТОРИИ ОРЕНБУРГСКОЙ ОБЛАСТИ"   /   О ПОРЯДКЕ ПОДАЧИ УВЕДОМЛЕНИЯ О ПРОВЕДЕНИИ ПУБЛИЧНОГО МЕРОПРИЯТИЯ НА ТЕРРИТОРИИ ОРЕНБУРГСКОЙ ОБЛАСТИ</t>
  </si>
  <si>
    <t>2012 / 2008</t>
  </si>
  <si>
    <t>Орловская область</t>
  </si>
  <si>
    <t>http://docs.cntd.ru/document/444883911</t>
  </si>
  <si>
    <t>ОБ ОТДЕЛЬНЫХ ПРАВООТНОШЕНИЯХ, СВЯЗАННЫХ С ПРОВЕДЕНИЕМ ПУБЛИЧНЫХ МЕРОПРИЯТИЙ НА ТЕРРИТОРИИ ОРЛОВСКОЙ ОБЛАСТИ</t>
  </si>
  <si>
    <t>Пензенская область</t>
  </si>
  <si>
    <t>http://docs.cntd.ru/document/949117302</t>
  </si>
  <si>
    <t>О ПОРЯДКЕ ПОДАЧИ УВЕДОМЛЕНИЯ О ПРОВЕДЕНИИ ПУБЛИЧНОГО МЕРОПРИЯТИЯ И МЕСТАХ ПРОВЕДЕНИЯ ПУБЛИЧНОГО МЕРОПРИЯТИЯ НА ТЕРРИТОРИИ ПЕНЗЕНСКОЙ ОБЛАСТИ</t>
  </si>
  <si>
    <t>Пермский край</t>
  </si>
  <si>
    <t>http://docs.cntd.ru/document/911513178</t>
  </si>
  <si>
    <t>О ПОРЯДКЕ ПОДАЧИ УВЕДОМЛЕНИЯ О ПРОВЕДЕНИИ ПУБЛИЧНОГО МЕРОПРИЯТИЯ И МЕСТАХ ПРОВЕДЕНИЯ ПУБЛИЧНОГО МЕРОПРИЯТИЯ НА ТЕРРИТОРИИ ПЕРМСКОГО КРАЯ</t>
  </si>
  <si>
    <t>Приморский край</t>
  </si>
  <si>
    <t>http://docs.cntd.ru/document/494223173</t>
  </si>
  <si>
    <t>О ПУБЛИЧНЫХ МЕРОПРИЯТИЯХ В ПРИМОРСКОМ КРАЕ</t>
  </si>
  <si>
    <t>Республика Адыгея (Адыгея)</t>
  </si>
  <si>
    <t>http://docs.cntd.ru/document/412308727</t>
  </si>
  <si>
    <t>О РЕГУЛИРОВАНИИ ОТДЕЛЬНЫХ ВОПРОСОВ В СФЕРЕ ПРОВЕДЕНИЯ ПУБЛИЧНЫХ МЕРОПРИЯТИЙ</t>
  </si>
  <si>
    <t>Республика Алтай</t>
  </si>
  <si>
    <t>http://docs.cntd.ru/document/802034908</t>
  </si>
  <si>
    <t>О ПОРЯДКЕ ПРОВЕДЕНИЯ СОБРАНИЙ, МИТИНГОВ, ДЕМОНСТРАЦИЙ, ШЕСТВИЙ И ПИКЕТИРОВАНИЙ НА ТЕРРИТОРИИ РЕСПУБЛИКИ АЛТАЙ</t>
  </si>
  <si>
    <t>Республика Башкортостан</t>
  </si>
  <si>
    <t>http://docs.cntd.ru/document/463501878</t>
  </si>
  <si>
    <t>О МЕСТАХ ПРОВЕДЕНИЯ ПУБЛИЧНЫХ МЕРОПРИЯТИЙ В РЕСПУБЛИКЕ БАШКОРТОСТАН</t>
  </si>
  <si>
    <t>Республика Бурятия</t>
  </si>
  <si>
    <t>http://docs.cntd.ru/document/453123981</t>
  </si>
  <si>
    <t>О НЕКОТОРЫХ ВОПРОСАХ ПРОВЕДЕНИЯ ПУБЛИЧНЫХ МЕРОПРИЯТИЙ НА ТЕРРИТОРИИ РЕСПУБЛИКИ БУРЯТИЯ</t>
  </si>
  <si>
    <t>Республика Дагестан</t>
  </si>
  <si>
    <t>http://docs.cntd.ru/document/453124938</t>
  </si>
  <si>
    <t>О некоторых вопросах проведения публичных мероприятий на территории Республики Дагестан</t>
  </si>
  <si>
    <t>Республика Ингушетия</t>
  </si>
  <si>
    <t>https://www.lawmix.ru/zakonodatelstvo/1362093</t>
  </si>
  <si>
    <t>О собраниях, митингах, демонстрациях, шествиях и пикетированиях на территории Республики Ингушетия</t>
  </si>
  <si>
    <t>Республика Калмыкия</t>
  </si>
  <si>
    <t>http://docs.cntd.ru/document/453122599</t>
  </si>
  <si>
    <t>О некоторых вопросах проведения публичных мероприятий на территории Республики Калмыкия</t>
  </si>
  <si>
    <t>Республика Карелия</t>
  </si>
  <si>
    <t>http://docs.cntd.ru/document/919504273</t>
  </si>
  <si>
    <t>О реализации отдельных положений Федерального закона «О собраниях, митингах, демонстрациях, шествиях и пикетированиях»</t>
  </si>
  <si>
    <t>Республика Коми</t>
  </si>
  <si>
    <t>http://docs.cntd.ru/document/453122807</t>
  </si>
  <si>
    <t>О НЕКОТОРЫХ ВОПРОСАХ ПРОВЕДЕНИЯ ПУБЛИЧНЫХ МЕРОПРИЯТИЙ В РЕСПУБЛИКЕ КОМИ</t>
  </si>
  <si>
    <t>Республика Крым</t>
  </si>
  <si>
    <t>https://rg.ru/2014/08/25/krim-zakon56-reg-dok.html</t>
  </si>
  <si>
    <t>Об обеспечении условий реализации права граждан Российской Федерации на проведение собраний, митингов, демонстраций и пикетирований в Республике Крым</t>
  </si>
  <si>
    <t>Республика Марий Эл</t>
  </si>
  <si>
    <t>http://docs.cntd.ru/document/802017104</t>
  </si>
  <si>
    <t>О РЕГУЛИРОВАНИИ ОТДЕЛЬНЫХ ВОПРОСОВ, СВЯЗАННЫХ С ПРОВЕДЕНИЕМ ПУБЛИЧНЫХ МЕРОПРИЯТИЙ НА ТЕРРИТОРИИ РЕСПУБЛИКИ МАРИЙ ЭЛ</t>
  </si>
  <si>
    <t>Республика Мордовия</t>
  </si>
  <si>
    <t>http://docs.cntd.ru/document/453124927</t>
  </si>
  <si>
    <t>О регулировании отношений в сфере проведения публичных мероприятий на территории Республики Мордовия</t>
  </si>
  <si>
    <t>Республика Саха (Якутия)</t>
  </si>
  <si>
    <t>http://docs.cntd.ru/document/453127724</t>
  </si>
  <si>
    <t>О РЕАЛИЗАЦИИ НА ТЕРРИТОРИИ РЕСПУБЛИКИ САХА (ЯКУТИЯ) ОТДЕЛЬНЫХ ПОЛОЖЕНИЙ ФЕДЕРАЛЬНОГО ЗАКОНА "О СОБРАНИЯХ, МИТИНГАХ, ДЕМОНСТРАЦИЯХ, ШЕСТВИЯХ И ПИКЕТИРОВАНИЯХ"</t>
  </si>
  <si>
    <t>Республика Северная Осетия - Алания</t>
  </si>
  <si>
    <t>http://ossetia.regnews.org/doc/nq/le.htm</t>
  </si>
  <si>
    <t>О реализации на территории Республики Северная Осетия-Алания отдельных положений Федерального закона "О собраниях, митингах, демонстрациях, шествиях и пикетированиях"</t>
  </si>
  <si>
    <t>Республика Татарстан (Татарстан)</t>
  </si>
  <si>
    <t>http://docs.cntd.ru/document/422403340</t>
  </si>
  <si>
    <t>ОБ ОБЕСПЕЧЕНИИ УСЛОВИЙ РЕАЛИЗАЦИИ ПРАВ ГРАЖДАН НА ПРОВЕДЕНИЕ СОБРАНИЙ, МИТИНГОВ, ДЕМОНСТРАЦИЙ, ШЕСТВИЙ И ПИКЕТИРОВАНИЙ В РЕСПУБЛИКЕ ТАТАРСТАН</t>
  </si>
  <si>
    <t>Республика Тыва</t>
  </si>
  <si>
    <t>http://docs.cntd.ru/document/802049611
http://docs.cntd.ru/document/424075034</t>
  </si>
  <si>
    <t>О некоторых вопросах проведения публичных мероприятий на территории Республики Тыва
О ПОРЯДКЕ ПОДАЧИ УВЕДОМЛЕНИЯ О ПРОВЕДЕНИИ ПУБЛИЧНЫХ МЕРОПРИЯТИЙ НА ТЕРРИТОРИИ РЕСПУБЛИКИ ТЫВА</t>
  </si>
  <si>
    <t>Республика Хакасия</t>
  </si>
  <si>
    <t>http://docs.cntd.ru/document/453362707</t>
  </si>
  <si>
    <t>ОБ ОТДЕЛЬНЫХ ВОПРОСАХ ПРОВЕДЕНИЯ ПУБЛИЧНЫХ МЕРОПРИЯТИЙ В РЕСПУБЛИКЕ ХАКАСИЯ</t>
  </si>
  <si>
    <t>Ростовская область</t>
  </si>
  <si>
    <t>http://docs.cntd.ru/document/802016800</t>
  </si>
  <si>
    <t xml:space="preserve">О НЕКОТОРЫХ ВОПРОСАХ, СВЯЗАННЫХ С ПРОВЕДЕНИЕМ ПУБЛИЧНЫХ МЕРОПРИЯТИЙ НА ТЕРРИТОРИИ РОСТОВСКОЙ ОБЛАСТИ </t>
  </si>
  <si>
    <t>Рязанская область</t>
  </si>
  <si>
    <t>http://docs.cntd.ru/document/460215098</t>
  </si>
  <si>
    <t>О РЕГУЛИРОВАНИИ ОТДЕЛЬНЫХ ОТНОШЕНИЙ, СВЯЗАННЫХ С ПРОВЕДЕНИЕМ ПУБЛИЧНЫХ МЕРОПРИЯТИЙ НА ТЕРРИТОРИИ РЯЗАНСКОЙ ОБЛАСТИ</t>
  </si>
  <si>
    <t>Самарская область</t>
  </si>
  <si>
    <t>http://docs.cntd.ru/document/945011225</t>
  </si>
  <si>
    <t>О порядке подачи уведомления о проведении публичного мероприятия и обеспечении отдельных условий реализации прав граждан на проведение публичных мероприятий в Самарской области</t>
  </si>
  <si>
    <t>Санкт-Петербург</t>
  </si>
  <si>
    <t>http://docs.cntd.ru/document/891852285</t>
  </si>
  <si>
    <t>О собраниях, митингах, демонстрациях, шествиях и пикетированиях в Санкт-Петербурге (с изменениями на 22 февраля 2017 года)</t>
  </si>
  <si>
    <t>Саратовская область</t>
  </si>
  <si>
    <t>http://docs.cntd.ru/document/933021265</t>
  </si>
  <si>
    <t>О некоторых вопросах проведения публичных мероприятий в Саратовской области</t>
  </si>
  <si>
    <t>Сахалинская область</t>
  </si>
  <si>
    <t>http://docs.cntd.ru/document/895288112</t>
  </si>
  <si>
    <t>О проведении публичных мероприятий в Сахалинской области</t>
  </si>
  <si>
    <t>Свердловская область</t>
  </si>
  <si>
    <t>http://docs.cntd.ru/document/453123287</t>
  </si>
  <si>
    <t>ОБ ОТДЕЛЬНЫХ ВОПРОСАХ ПОДГОТОВКИ И ПРОВЕДЕНИЯ ПУБЛИЧНЫХ МЕРОПРИЯТИЙ НА ТЕРРИТОРИИ СВЕРДЛОВСКОЙ ОБЛАСТИ</t>
  </si>
  <si>
    <t>Севастополь</t>
  </si>
  <si>
    <t>https://sevzakon.ru/view/laws/bank_zakonoproektov/i_sozyv_2017/pr_zak_19_424/tekst_zakonoproekta/</t>
  </si>
  <si>
    <t>Смоленская область</t>
  </si>
  <si>
    <t>http://docs.cntd.ru/document/494108561</t>
  </si>
  <si>
    <t>ОБ ОТДЕЛЬНЫХ ВОПРОСАХ ПРОВЕДЕНИЯ ПУБЛИЧНЫХ МЕРОПРИЯТИЙ НА ТЕРРИТОРИИ СМОЛЕНСКОЙ ОБЛАСТИ</t>
  </si>
  <si>
    <t>Ставропольский край</t>
  </si>
  <si>
    <t>http://pravo.gov.ru/proxy/ips/?docbody=&amp;nd=141015246&amp;rdk=&amp;backlink=1</t>
  </si>
  <si>
    <t>О НЕКОТОРЫХ ВОПРОСАХ ПРОВЕДЕНИЯ ПУБЛИЧНЫХ МЕРОПРИЯТИЙ НА ТЕРРИТОРИИ СТАВРОПОЛЬСКОГО КРАЯ</t>
  </si>
  <si>
    <t>Тамбовская область</t>
  </si>
  <si>
    <t>http://docs.cntd.ru/document/948008114</t>
  </si>
  <si>
    <t>О некоторых вопросах проведения публичных мероприятий на территории Тамбовской области</t>
  </si>
  <si>
    <t>Тверская область</t>
  </si>
  <si>
    <t>http://docs.cntd.ru/document/936011073</t>
  </si>
  <si>
    <t xml:space="preserve">О РЕГУЛИРОВАНИИ ОТДЕЛЬНЫХ ВОПРОСОВ ПРОВЕДЕНИЯ ПУБЛИЧНЫХ МЕРОПРИЯТИЙ НА ТЕРРИТОРИИ ТВЕРСКОЙ ОБЛАСТИ </t>
  </si>
  <si>
    <t>Томская область</t>
  </si>
  <si>
    <t>http://docs.cntd.ru/document/951854369</t>
  </si>
  <si>
    <t>О проведении собраний, митингов, демонстраций, шествий и пикетирований в Томской области</t>
  </si>
  <si>
    <t>Тульская область</t>
  </si>
  <si>
    <t>https://www.google.ru/url?sa=t&amp;rct=j&amp;q=&amp;esrc=s&amp;source=web&amp;cd=12&amp;ved=0ahUKEwiv-byqlZDUAhXjIpoKHbqAD6o4ChAWCCYwAQ&amp;url=https%3A%2F%2F71.xn--b1aew.xn--p1ai%2Fupload%2Fsite72%2Fdocument_file%2F5ZIqsrTgQM.doc&amp;usg=AFQjCNE4IoZO8WNYJvARINuwkYa7upu9kg&amp;sig2=v149LjxNM8UrXUzGYA_z7Q</t>
  </si>
  <si>
    <t>Тюменская область</t>
  </si>
  <si>
    <t>О РЕГУЛИРОВАНИИ ОТДЕЛЬНЫХ ВОПРОСОВ ПРОВЕДЕНИЯ ПУБЛИЧНЫХ МЕРОПРИЯТИЙ НА ТЕРРИТОРИИ ТУЛЬСКОЙ ОБЛАСТИ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</si>
  <si>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</si>
  <si>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</si>
  <si>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</si>
  <si>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</si>
  <si>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http://docs.cntd.ru/document/802047907</t>
  </si>
  <si>
    <t>Челябинская область</t>
  </si>
  <si>
    <t>О СОБРАНИЯХ, МИТИНГАХ, ДЕМОНСТРАЦИЯХ, ШЕСТВИЯХ И ПИКЕТИРОВАНИЯХ В ТЮМЕНСКОЙ ОБЛАСТИ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</si>
  <si>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</si>
  <si>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</si>
  <si>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</si>
  <si>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</si>
  <si>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</si>
  <si>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</si>
  <si>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http://docs.cntd.ru/document/463800171</t>
  </si>
  <si>
    <t>Еврейская автономная область</t>
  </si>
  <si>
    <t>О РЕГУЛИРОВАНИИ ОТНОШЕНИЙ В СФЕРЕ ПРОВЕДЕНИЯ ПУБЛИЧНЫХ МЕРОПРИЯТИЙ НА ТЕРРИТОРИИ УДМУРТСКОЙ РЕСПУБЛИКИ</t>
  </si>
  <si>
    <t>Кабардино-Балкарская Республика</t>
  </si>
  <si>
    <t>Псковская область</t>
  </si>
  <si>
    <t>http://docs.cntd.ru/document/463700222</t>
  </si>
  <si>
    <t>О правовом регулировании отдельных вопросов проведения на территории Ульяновской области публичных мероприятий</t>
  </si>
  <si>
    <t>http://docs.cntd.ru/document/995111996</t>
  </si>
  <si>
    <t xml:space="preserve">Об отдельных вопросах правового регулирования проведения публичных мероприятий в Хабаровском крае </t>
  </si>
  <si>
    <t>http://docs.cntd.ru/document/429056549</t>
  </si>
  <si>
    <t>ОБ ОТДЕЛЬНЫХ ВОПРОСАХ ПРОВЕДЕНИЯ ПУБЛИЧНОГО МЕРОПРИЯТИЯ В ХАНТЫ-МАНСИЙСКОМ АВТОНОМНОМ ОКРУГЕ - ЮГРЕ</t>
  </si>
  <si>
    <t>http://docs.cntd.ru/document/802068784</t>
  </si>
  <si>
    <t>О НЕКОТОРЫХ ВОПРОСАХ ПРАВОВОГО РЕГУЛИРОВАНИЯ ПРОВЕДЕНИЯ ПУБЛИЧНОГО МЕРОПРИЯТИЯ НА ТЕРРИТОРИИ ЧЕЛЯБИНСКОЙ ОБЛАСТИ</t>
  </si>
  <si>
    <t>О ПОРЯДКЕ ПОДАЧИ УВЕДОМЛЕНИЯ О ПРОВЕДЕНИИ СОБРАНИЙ, МИТИНГОВ, ДЕМОНСТРАЦИЙ, ШЕСТВИЙ И ПИКЕТИРОВАНИЙ</t>
  </si>
  <si>
    <t>http://docs.cntd.ru/document/428581579</t>
  </si>
  <si>
    <t>ОБ ОБЕСПЕЧЕНИИ РЕАЛИЗАЦИИ ПРАВА ГРАЖДАН РОССИЙСКОЙ ФЕДЕРАЦИИ НА ПРОВЕДЕНИЕ В ЧУВАШСКОЙ РЕСПУБЛИКЕ СОБРАНИЙ, МИТИНГОВ, ДЕМОНСТРАЦИЙ, ШЕСТВИЙ И ПИКЕТИРОВАНИЙ</t>
  </si>
  <si>
    <t>О РЕГУЛИРОВАНИИ ОТДЕЛЬНЫХ ВОПРОСОВ ПРОВЕДЕНИЯ ПУБЛИЧНЫХ МЕРОПРИЯТИЙ НА ТЕРРИТОРИИ ЧУКОТСКОГО АВТОНОМНОГО ОКРУГА</t>
  </si>
  <si>
    <t>http://docs.cntd.ru/document/463900179</t>
  </si>
  <si>
    <t>Об отдельных вопросах проведения публичных мероприятий на территории Ярославской области</t>
  </si>
  <si>
    <t>http://docs.cntd.ru/document/3672018</t>
  </si>
  <si>
    <t>Об обеспечении условий реализации права граждан Российской Федерации на проведение в городе Москве собраний, митингов, демонстраций, шествий и пикетирований</t>
  </si>
  <si>
    <t>О НЕКОТОРЫХ ВОПРОСАХ РЕАЛИЗАЦИИ ФЕДЕРАЛЬНОГО ЗАКОНА "О СОБРАНИЯХ, МИТИНГАХ, ДЕМОНСТРАЦИЯХ, ШЕСТВИЯХ И ПИКЕТИРОВАНИЯХ"</t>
  </si>
  <si>
    <t>http://docs.cntd.ru/document/453366562</t>
  </si>
  <si>
    <t>О ПРОВЕДЕНИИ ПУБЛИЧНЫХ МЕРОПРИЯТИЙ В КАБАРДИНО-БАЛКАРСКОЙ РЕСПУБЛИКЕ</t>
  </si>
  <si>
    <t>О РЕГУЛИРОВАНИИ ОТДЕЛЬНЫХ ВОПРОСОВ ПРОВЕДЕНИЯ ПУБЛИЧНЫХ МЕРОПРИЯТИЙ НА ТЕРРИТОРИИ ПСКОВСКОЙ ОБЛАСТИ</t>
  </si>
  <si>
    <t>Отсутствует</t>
  </si>
  <si>
    <t>1. Органы государственной власти</t>
  </si>
  <si>
    <t>2. Прокуратура, Следственный комитет</t>
  </si>
  <si>
    <t>3. Органы местного самоуправления</t>
  </si>
  <si>
    <t>1.</t>
  </si>
  <si>
    <t>Органы госвласти</t>
  </si>
  <si>
    <t>2.</t>
  </si>
  <si>
    <t>СК РФ+Прокуратура</t>
  </si>
  <si>
    <t>3.</t>
  </si>
  <si>
    <t>Местное самоуправление</t>
  </si>
  <si>
    <t>4.</t>
  </si>
  <si>
    <t>Дороги и тротуары</t>
  </si>
  <si>
    <t>5.</t>
  </si>
  <si>
    <t>Остановки общественного транспорта</t>
  </si>
  <si>
    <t>6.</t>
  </si>
  <si>
    <t>ЖД вокзалы</t>
  </si>
  <si>
    <t>7.</t>
  </si>
  <si>
    <t>Объекты военного назначения</t>
  </si>
  <si>
    <t>8.</t>
  </si>
  <si>
    <t>Жилые дома</t>
  </si>
  <si>
    <t>9.</t>
  </si>
  <si>
    <t>Торговые и развлекательные центры</t>
  </si>
  <si>
    <t>10.</t>
  </si>
  <si>
    <t>Помещения, сооружения детских организаций / учреждений</t>
  </si>
  <si>
    <t>11.</t>
  </si>
  <si>
    <t>Здания, помещения, сооружения образовательных организаций</t>
  </si>
  <si>
    <t>12.</t>
  </si>
  <si>
    <t>Здания, помещения, сооружения культовых / религиозных организаций, объекты паломничества</t>
  </si>
  <si>
    <t>13.</t>
  </si>
  <si>
    <t>Здания, помещения, сооружения медицинских организаций / здравоохранения</t>
  </si>
  <si>
    <t>14.</t>
  </si>
  <si>
    <t>Учреждения социальной защиты населения</t>
  </si>
  <si>
    <t>15.</t>
  </si>
  <si>
    <t>Учреждения / организации культуры</t>
  </si>
  <si>
    <t>16.</t>
  </si>
  <si>
    <t>Научные учреждения</t>
  </si>
  <si>
    <t>ИНДЕКС</t>
  </si>
  <si>
    <t># МЕСТО</t>
  </si>
  <si>
    <t>Закон «Об отдельных вопросах, связанных с организацией и проведением публичных мероприятий на территории Иркутской области» не содержит информации о минимальном расстоянии от объектов, на котором допустимо проведение митингов.</t>
  </si>
  <si>
    <t>Закон «О регулировании отдельных вопросов проведения публичных мероприятий на территории Владимирской области» не содержит информации о минимальном расстоянии от объектов, на котором допустимо проведение митингов.</t>
  </si>
  <si>
    <t>Закон Воронежской области «О некоторых вопросах проведения публичных мероприятий» не содержит информации о минимальном расстоянии от объектов, на котором допустимо проведение митингов.</t>
  </si>
  <si>
    <t>Закон «О проведении публичных мероприятий на территории Омской области» не содержит информации о минимальном расстоянии от объектов, на котором допустимо проведение митингов.</t>
  </si>
  <si>
    <t>Закон Республики Карелия «О реализации отдельных положений Федерального закона "О собраниях, митингах, демонстрациях, шествиях и пикетированиях"» не содержит информации о минимальном расстоянии от объектов, на котором допустимо проведение митингов.</t>
  </si>
  <si>
    <t>Закон «Об обеспечении условий реализации права граждан Российской Федерации на проведение собраний, митингов, демонстраций и пикетирований в Республике Крым» не содержит информации о минимальном расстоянии от объектов, на котором допустимо проведение митингов.</t>
  </si>
  <si>
    <t>Закон «Об обеспечении условий реализации права граждан Российской Федерации на проведение в городе Москве собраний, митингов, демонстраций, шествий и пикетирований» не содержит информации о минимальном расстоянии от объектов, на котором допустимо проведение митингов.</t>
  </si>
  <si>
    <t>Законопроект "О собраниях, митингах, демонстрациях, шествиях и пикетированиях в городе Севастополе" находится на стадии рассмотрения.</t>
  </si>
  <si>
    <t>Условные обозначения</t>
  </si>
  <si>
    <t>Объект не относится к числу запрещенных / Закон не содержит информации о минимальном расстоянии от объекта, на котором допустимо проведение митингов</t>
  </si>
  <si>
    <t>Закон запрещает проведение митингов на прилегаюющих территориях (условно присваивается максимальное значение для этой группы объектов)</t>
  </si>
  <si>
    <t xml:space="preserve">http://docs.cntd.ru/document/469023404  </t>
  </si>
  <si>
    <t>Разрешено на дорогах (2 балла)</t>
  </si>
  <si>
    <t>Разрешеное на тротуарах (2 балла)</t>
  </si>
  <si>
    <t>Проведение митингов запрещено на территории остановок общественного транспорта</t>
  </si>
  <si>
    <t>Расстояние (метры)</t>
  </si>
  <si>
    <t>Баллы (макс. 16)</t>
  </si>
  <si>
    <t>Баллы (макс. 4)</t>
  </si>
  <si>
    <t xml:space="preserve">4. Дороги и тротуары </t>
  </si>
  <si>
    <t>5. Остановки общественного транспорта</t>
  </si>
  <si>
    <t xml:space="preserve">6. Железнодорожные вокзалы </t>
  </si>
  <si>
    <t xml:space="preserve">7. Объекты военного назначения </t>
  </si>
  <si>
    <t>8. Жилые дома</t>
  </si>
  <si>
    <t xml:space="preserve">9. Торговые и развлекательные центры </t>
  </si>
  <si>
    <t>10. Помещения, сооружения детских организаций / учреждений</t>
  </si>
  <si>
    <t xml:space="preserve">11. Здания, помещения, сооружения образовательных организаций </t>
  </si>
  <si>
    <t xml:space="preserve">12. Здания, помещения, сооружения культовых / религиозных организаций, объекты паломничества </t>
  </si>
  <si>
    <t xml:space="preserve">13. Здания, помещения, сооружения медицинских организаций / здравоохранения </t>
  </si>
  <si>
    <t xml:space="preserve">14. Учреждения социальной защиты населения </t>
  </si>
  <si>
    <t>15. Учреждения / организации культуры</t>
  </si>
  <si>
    <t>16. Научные учреждения</t>
  </si>
  <si>
    <t>СОВМЕСТНЫЙ ПРОЕКТ</t>
  </si>
  <si>
    <t>КОММЕНТАРИЙ</t>
  </si>
  <si>
    <t>Субъект РФ</t>
  </si>
  <si>
    <t>ИНДЕКС ЗАКОНОДАТЕЛЬНОГО РЕГУЛИРОВАНИЯ МИТИНГОВ</t>
  </si>
  <si>
    <t>2-3</t>
  </si>
  <si>
    <t>8-9</t>
  </si>
  <si>
    <t>12-15</t>
  </si>
  <si>
    <t>19-20</t>
  </si>
  <si>
    <t>28-29</t>
  </si>
  <si>
    <t>34-35</t>
  </si>
  <si>
    <t>43-47</t>
  </si>
  <si>
    <t>50-51</t>
  </si>
  <si>
    <t>56-57</t>
  </si>
  <si>
    <t>67-69</t>
  </si>
  <si>
    <t>70-71</t>
  </si>
  <si>
    <t>74-75</t>
  </si>
  <si>
    <t>78-85</t>
  </si>
  <si>
    <t>Закон содержит только упоминание одного объекта из группы объектов (условно присваивается минимальное значение для этой группы объектов)</t>
  </si>
  <si>
    <t>Методика расчета</t>
  </si>
  <si>
    <t>Индекс законодательного регулирования митингов</t>
  </si>
  <si>
    <t>100 баллов макс.</t>
  </si>
  <si>
    <t>Объекты с повышенным коэффициентом</t>
  </si>
  <si>
    <t>Другие объекты</t>
  </si>
  <si>
    <t>Как подсчитываются показатели субъектов РФ</t>
  </si>
  <si>
    <t>На примере типа объектов 1. Органы госвласти</t>
  </si>
  <si>
    <t>Максимальный показатель (16 баллов) получают субъекты РФ с наибольшим расстоянием, на котором допустимо проведение митингов у органов госвласти (100 метров).</t>
  </si>
  <si>
    <t>Для остальных субъектов РФ расчет осуществляется по формуле:</t>
  </si>
  <si>
    <t>Примечания</t>
  </si>
  <si>
    <t>Если в законодательстве субъекта РФ используется формулировка "прилегающие территории", то для расчетов условно присваивается максимальное значение для определенного типа объектов среди всех субъектов РФ</t>
  </si>
  <si>
    <t>Если в законодательстве субъекта РФ ограничение касается только одного здания из всего типа объектов, то для расчетов условно присваивается минимальное значение для определенного типа объектов среди всех субъектов РФ</t>
  </si>
  <si>
    <t>Для типа объектов 4. Дороги и тротуары используется другая методика (см. таблицу расчетов)</t>
  </si>
  <si>
    <t>Расстояние в Брянской области для органов госласти 50 / максимальное расстояние для органов госвласти среди всех субъектов РФ 100  х максимальный балл для органов госвласти 16 =</t>
  </si>
  <si>
    <t>8 баллов</t>
  </si>
  <si>
    <t>Тип объектов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</si>
</sst>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1155CC"/>
      <name val="Arial"/>
      <family val="2"/>
      <charset val="204"/>
    </font>
    <font>
      <sz val="10"/>
      <color rgb="FF203463"/>
      <name val="Arial"/>
      <family val="2"/>
      <charset val="204"/>
    </font>
    <font>
      <sz val="10"/>
      <color rgb="FF2D2D2D"/>
      <name val="Arial"/>
      <family val="2"/>
      <charset val="204"/>
    </font>
    <font>
      <u/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6"/>
      <name val="Arial"/>
      <family val="2"/>
      <charset val="204"/>
    </font>
    <font>
      <b/>
      <sz val="16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sz val="10"/>
      <color theme="2" tint="-0.499984740745262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5" tint="0.39997558519241921"/>
      <name val="Arial"/>
      <family val="2"/>
      <charset val="204"/>
    </font>
    <font>
      <b/>
      <sz val="20"/>
      <color rgb="FF000000"/>
      <name val="Arial"/>
      <family val="2"/>
      <charset val="204"/>
    </font>
    <font>
      <i/>
      <sz val="14"/>
      <color rgb="FF00000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3" tint="0.39997558519241921"/>
      <name val="Arial"/>
      <family val="2"/>
      <charset val="204"/>
    </font>
    <font>
      <i/>
      <sz val="12"/>
      <color theme="2" tint="-0.499984740745262"/>
      <name val="Arial"/>
      <family val="2"/>
      <charset val="204"/>
    </font>
    <font>
      <i/>
      <sz val="12"/>
      <color theme="5" tint="0.39997558519241921"/>
      <name val="Arial"/>
      <family val="2"/>
      <charset val="204"/>
    </font>
    <font>
      <sz val="18"/>
      <color rgb="FF000000"/>
      <name val="Arial"/>
      <family val="2"/>
      <charset val="204"/>
    </font>
    <font>
      <u/>
      <sz val="2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3" fillId="0" borderId="0"/>
  </cellStyleXfs>
  <cellXfs count="108">
    <xf numFmtId="0" fontId="0" fillId="0" borderId="0" xfId="0" applyFont="1" applyAlignment="1"/>
    <xf numFmtId="0" fontId="2" fillId="0" borderId="0" xfId="0" applyFont="1" applyBorder="1" applyAlignment="1">
      <alignment horizontal="left"/>
    </xf>
    <xf numFmtId="0" fontId="1" fillId="0" borderId="5" xfId="0" applyFont="1" applyBorder="1" applyAlignment="1"/>
    <xf numFmtId="0" fontId="1" fillId="0" borderId="8" xfId="0" applyFont="1" applyBorder="1" applyAlignment="1"/>
    <xf numFmtId="0" fontId="2" fillId="0" borderId="0" xfId="0" applyFont="1" applyFill="1" applyBorder="1" applyAlignment="1">
      <alignment horizontal="left"/>
    </xf>
    <xf numFmtId="0" fontId="3" fillId="0" borderId="0" xfId="2" applyFont="1" applyAlignment="1"/>
    <xf numFmtId="0" fontId="12" fillId="2" borderId="0" xfId="2" applyFont="1" applyFill="1" applyBorder="1" applyAlignment="1"/>
    <xf numFmtId="0" fontId="3" fillId="2" borderId="0" xfId="2" applyFont="1" applyFill="1" applyBorder="1" applyAlignment="1"/>
    <xf numFmtId="0" fontId="17" fillId="0" borderId="0" xfId="0" applyFont="1" applyAlignment="1"/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/>
    <xf numFmtId="0" fontId="18" fillId="3" borderId="9" xfId="0" applyFont="1" applyFill="1" applyBorder="1" applyAlignment="1"/>
    <xf numFmtId="0" fontId="19" fillId="3" borderId="16" xfId="0" applyFont="1" applyFill="1" applyBorder="1" applyAlignment="1"/>
    <xf numFmtId="0" fontId="18" fillId="3" borderId="11" xfId="0" applyFont="1" applyFill="1" applyBorder="1" applyAlignment="1"/>
    <xf numFmtId="0" fontId="19" fillId="3" borderId="12" xfId="0" applyFont="1" applyFill="1" applyBorder="1" applyAlignment="1"/>
    <xf numFmtId="0" fontId="21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2" fillId="0" borderId="5" xfId="0" applyFont="1" applyBorder="1" applyAlignment="1"/>
    <xf numFmtId="0" fontId="24" fillId="0" borderId="3" xfId="0" applyFont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1" fillId="0" borderId="15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9" fillId="3" borderId="1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4" xfId="1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8" fillId="0" borderId="4" xfId="1" applyFont="1" applyBorder="1" applyAlignment="1">
      <alignment horizontal="left"/>
    </xf>
    <xf numFmtId="0" fontId="25" fillId="0" borderId="19" xfId="0" applyFont="1" applyBorder="1" applyAlignment="1">
      <alignment vertical="top"/>
    </xf>
    <xf numFmtId="0" fontId="26" fillId="0" borderId="0" xfId="0" applyFont="1" applyFill="1" applyBorder="1" applyAlignment="1"/>
    <xf numFmtId="0" fontId="27" fillId="0" borderId="0" xfId="0" applyFont="1" applyAlignme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9" fillId="3" borderId="10" xfId="0" applyFont="1" applyFill="1" applyBorder="1" applyAlignment="1">
      <alignment wrapText="1"/>
    </xf>
    <xf numFmtId="0" fontId="0" fillId="0" borderId="0" xfId="0" applyFont="1" applyFill="1" applyAlignment="1"/>
    <xf numFmtId="0" fontId="18" fillId="3" borderId="19" xfId="0" applyFont="1" applyFill="1" applyBorder="1" applyAlignment="1"/>
    <xf numFmtId="164" fontId="19" fillId="3" borderId="11" xfId="0" applyNumberFormat="1" applyFont="1" applyFill="1" applyBorder="1" applyAlignment="1">
      <alignment horizontal="center"/>
    </xf>
    <xf numFmtId="49" fontId="19" fillId="3" borderId="19" xfId="0" applyNumberFormat="1" applyFont="1" applyFill="1" applyBorder="1" applyAlignment="1">
      <alignment horizontal="center"/>
    </xf>
    <xf numFmtId="164" fontId="19" fillId="3" borderId="13" xfId="0" applyNumberFormat="1" applyFont="1" applyFill="1" applyBorder="1" applyAlignment="1">
      <alignment horizontal="center"/>
    </xf>
    <xf numFmtId="49" fontId="19" fillId="3" borderId="21" xfId="0" applyNumberFormat="1" applyFont="1" applyFill="1" applyBorder="1" applyAlignment="1">
      <alignment horizontal="center"/>
    </xf>
    <xf numFmtId="0" fontId="32" fillId="2" borderId="0" xfId="2" applyFont="1" applyFill="1" applyBorder="1" applyAlignment="1"/>
    <xf numFmtId="0" fontId="31" fillId="2" borderId="0" xfId="2" applyFont="1" applyFill="1" applyBorder="1" applyAlignment="1"/>
    <xf numFmtId="0" fontId="11" fillId="2" borderId="0" xfId="2" applyFont="1" applyFill="1" applyBorder="1" applyAlignment="1">
      <alignment horizontal="left" vertical="center" indent="4"/>
    </xf>
    <xf numFmtId="0" fontId="13" fillId="2" borderId="0" xfId="2" applyFont="1" applyFill="1" applyBorder="1" applyAlignment="1"/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 applyBorder="1" applyAlignment="1"/>
    <xf numFmtId="0" fontId="11" fillId="2" borderId="0" xfId="2" applyFont="1" applyFill="1" applyBorder="1" applyAlignment="1">
      <alignment vertical="center"/>
    </xf>
    <xf numFmtId="0" fontId="16" fillId="2" borderId="0" xfId="2" applyFont="1" applyFill="1" applyBorder="1" applyAlignment="1"/>
    <xf numFmtId="0" fontId="12" fillId="2" borderId="0" xfId="2" applyFont="1" applyFill="1" applyBorder="1" applyAlignment="1">
      <alignment horizontal="left"/>
    </xf>
    <xf numFmtId="0" fontId="14" fillId="2" borderId="0" xfId="2" applyFont="1" applyFill="1" applyBorder="1" applyAlignment="1">
      <alignment horizontal="left" vertical="center"/>
    </xf>
    <xf numFmtId="0" fontId="15" fillId="2" borderId="0" xfId="2" applyFont="1" applyFill="1" applyBorder="1" applyAlignment="1">
      <alignment vertical="center"/>
    </xf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1</xdr:row>
      <xdr:rowOff>408214</xdr:rowOff>
    </xdr:from>
    <xdr:to>
      <xdr:col>0</xdr:col>
      <xdr:colOff>2363036</xdr:colOff>
      <xdr:row>1</xdr:row>
      <xdr:rowOff>750643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1170214"/>
          <a:ext cx="2295000" cy="342429"/>
        </a:xfrm>
        <a:prstGeom prst="rect">
          <a:avLst/>
        </a:prstGeom>
      </xdr:spPr>
    </xdr:pic>
    <xdr:clientData/>
  </xdr:twoCellAnchor>
  <xdr:twoCellAnchor editAs="oneCell">
    <xdr:from>
      <xdr:col>0</xdr:col>
      <xdr:colOff>2503714</xdr:colOff>
      <xdr:row>1</xdr:row>
      <xdr:rowOff>435429</xdr:rowOff>
    </xdr:from>
    <xdr:to>
      <xdr:col>0</xdr:col>
      <xdr:colOff>4010270</xdr:colOff>
      <xdr:row>1</xdr:row>
      <xdr:rowOff>723429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3714" y="1197429"/>
          <a:ext cx="1506556" cy="28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ocs.cntd.ru/document/951854369" TargetMode="External"/><Relationship Id="rId18" Type="http://schemas.openxmlformats.org/officeDocument/2006/relationships/hyperlink" Target="http://docs.cntd.ru/document/453123287" TargetMode="External"/><Relationship Id="rId26" Type="http://schemas.openxmlformats.org/officeDocument/2006/relationships/hyperlink" Target="http://docs.cntd.ru/document/422403340" TargetMode="External"/><Relationship Id="rId39" Type="http://schemas.openxmlformats.org/officeDocument/2006/relationships/hyperlink" Target="http://docs.cntd.ru/document/802034908" TargetMode="External"/><Relationship Id="rId21" Type="http://schemas.openxmlformats.org/officeDocument/2006/relationships/hyperlink" Target="http://docs.cntd.ru/document/891852285" TargetMode="External"/><Relationship Id="rId34" Type="http://schemas.openxmlformats.org/officeDocument/2006/relationships/hyperlink" Target="http://docs.cntd.ru/document/453122599" TargetMode="External"/><Relationship Id="rId42" Type="http://schemas.openxmlformats.org/officeDocument/2006/relationships/hyperlink" Target="http://docs.cntd.ru/document/911513178" TargetMode="External"/><Relationship Id="rId47" Type="http://schemas.openxmlformats.org/officeDocument/2006/relationships/hyperlink" Target="http://docs.cntd.ru/document/895288995" TargetMode="External"/><Relationship Id="rId50" Type="http://schemas.openxmlformats.org/officeDocument/2006/relationships/hyperlink" Target="http://docs.cntd.ru/document/5811123" TargetMode="External"/><Relationship Id="rId55" Type="http://schemas.openxmlformats.org/officeDocument/2006/relationships/hyperlink" Target="http://docs.cntd.ru/document/802081024" TargetMode="External"/><Relationship Id="rId63" Type="http://schemas.openxmlformats.org/officeDocument/2006/relationships/hyperlink" Target="http://docs.cntd.ru/document/464900031" TargetMode="External"/><Relationship Id="rId68" Type="http://schemas.openxmlformats.org/officeDocument/2006/relationships/hyperlink" Target="http://docs.cntd.ru/document/469703110" TargetMode="External"/><Relationship Id="rId76" Type="http://schemas.openxmlformats.org/officeDocument/2006/relationships/hyperlink" Target="http://docs.cntd.ru/document/3672018" TargetMode="External"/><Relationship Id="rId7" Type="http://schemas.openxmlformats.org/officeDocument/2006/relationships/hyperlink" Target="http://docs.cntd.ru/document/429056549" TargetMode="External"/><Relationship Id="rId71" Type="http://schemas.openxmlformats.org/officeDocument/2006/relationships/hyperlink" Target="http://old.bryanskobl.ru/region/law/view.php?id=15719&amp;type=0" TargetMode="External"/><Relationship Id="rId2" Type="http://schemas.openxmlformats.org/officeDocument/2006/relationships/hyperlink" Target="http://docs.cntd.ru/document/453366562" TargetMode="External"/><Relationship Id="rId16" Type="http://schemas.openxmlformats.org/officeDocument/2006/relationships/hyperlink" Target="http://pravo.gov.ru/proxy/ips/?docbody=&amp;nd=141015246&amp;rdk=&amp;backlink=1" TargetMode="External"/><Relationship Id="rId29" Type="http://schemas.openxmlformats.org/officeDocument/2006/relationships/hyperlink" Target="http://docs.cntd.ru/document/453124927" TargetMode="External"/><Relationship Id="rId11" Type="http://schemas.openxmlformats.org/officeDocument/2006/relationships/hyperlink" Target="http://docs.cntd.ru/document/802047907" TargetMode="External"/><Relationship Id="rId24" Type="http://schemas.openxmlformats.org/officeDocument/2006/relationships/hyperlink" Target="http://docs.cntd.ru/document/802016800" TargetMode="External"/><Relationship Id="rId32" Type="http://schemas.openxmlformats.org/officeDocument/2006/relationships/hyperlink" Target="http://docs.cntd.ru/document/453122807" TargetMode="External"/><Relationship Id="rId37" Type="http://schemas.openxmlformats.org/officeDocument/2006/relationships/hyperlink" Target="http://docs.cntd.ru/document/453123981" TargetMode="External"/><Relationship Id="rId40" Type="http://schemas.openxmlformats.org/officeDocument/2006/relationships/hyperlink" Target="http://docs.cntd.ru/document/412308727" TargetMode="External"/><Relationship Id="rId45" Type="http://schemas.openxmlformats.org/officeDocument/2006/relationships/hyperlink" Target="http://docs.cntd.ru/document/943016958" TargetMode="External"/><Relationship Id="rId53" Type="http://schemas.openxmlformats.org/officeDocument/2006/relationships/hyperlink" Target="http://lenobl.kodeks.ru/lenobl?d&amp;nd=537972672&amp;prevDoc=441800552" TargetMode="External"/><Relationship Id="rId58" Type="http://schemas.openxmlformats.org/officeDocument/2006/relationships/hyperlink" Target="http://docs.cntd.ru/document/453124754" TargetMode="External"/><Relationship Id="rId66" Type="http://schemas.openxmlformats.org/officeDocument/2006/relationships/hyperlink" Target="http://docs.cntd.ru/document/453362623" TargetMode="External"/><Relationship Id="rId74" Type="http://schemas.openxmlformats.org/officeDocument/2006/relationships/hyperlink" Target="http://docs.cntd.ru/document/326133104" TargetMode="External"/><Relationship Id="rId79" Type="http://schemas.openxmlformats.org/officeDocument/2006/relationships/drawing" Target="../drawings/drawing1.xml"/><Relationship Id="rId5" Type="http://schemas.openxmlformats.org/officeDocument/2006/relationships/hyperlink" Target="http://docs.cntd.ru/document/428581579" TargetMode="External"/><Relationship Id="rId61" Type="http://schemas.openxmlformats.org/officeDocument/2006/relationships/hyperlink" Target="http://docs.cntd.ru/document/819008998" TargetMode="External"/><Relationship Id="rId10" Type="http://schemas.openxmlformats.org/officeDocument/2006/relationships/hyperlink" Target="http://docs.cntd.ru/document/463800171" TargetMode="External"/><Relationship Id="rId19" Type="http://schemas.openxmlformats.org/officeDocument/2006/relationships/hyperlink" Target="http://docs.cntd.ru/document/895288112" TargetMode="External"/><Relationship Id="rId31" Type="http://schemas.openxmlformats.org/officeDocument/2006/relationships/hyperlink" Target="https://rg.ru/2014/08/25/krim-zakon56-reg-dok.html" TargetMode="External"/><Relationship Id="rId44" Type="http://schemas.openxmlformats.org/officeDocument/2006/relationships/hyperlink" Target="http://docs.cntd.ru/document/444883911" TargetMode="External"/><Relationship Id="rId52" Type="http://schemas.openxmlformats.org/officeDocument/2006/relationships/hyperlink" Target="http://docs.cntd.ru/document/872604583" TargetMode="External"/><Relationship Id="rId60" Type="http://schemas.openxmlformats.org/officeDocument/2006/relationships/hyperlink" Target="http://docs.cntd.ru/document/990312546" TargetMode="External"/><Relationship Id="rId65" Type="http://schemas.openxmlformats.org/officeDocument/2006/relationships/hyperlink" Target="http://docs.cntd.ru/document/453124923" TargetMode="External"/><Relationship Id="rId73" Type="http://schemas.openxmlformats.org/officeDocument/2006/relationships/hyperlink" Target="http://docs.cntd.ru/document/962013795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docs.cntd.ru/document/453123547" TargetMode="External"/><Relationship Id="rId9" Type="http://schemas.openxmlformats.org/officeDocument/2006/relationships/hyperlink" Target="http://docs.cntd.ru/document/463700222" TargetMode="External"/><Relationship Id="rId14" Type="http://schemas.openxmlformats.org/officeDocument/2006/relationships/hyperlink" Target="http://docs.cntd.ru/document/936011073" TargetMode="External"/><Relationship Id="rId22" Type="http://schemas.openxmlformats.org/officeDocument/2006/relationships/hyperlink" Target="http://docs.cntd.ru/document/945011225" TargetMode="External"/><Relationship Id="rId27" Type="http://schemas.openxmlformats.org/officeDocument/2006/relationships/hyperlink" Target="http://ossetia.regnews.org/doc/nq/le.htm" TargetMode="External"/><Relationship Id="rId30" Type="http://schemas.openxmlformats.org/officeDocument/2006/relationships/hyperlink" Target="http://docs.cntd.ru/document/802017104" TargetMode="External"/><Relationship Id="rId35" Type="http://schemas.openxmlformats.org/officeDocument/2006/relationships/hyperlink" Target="https://www.lawmix.ru/zakonodatelstvo/1362093" TargetMode="External"/><Relationship Id="rId43" Type="http://schemas.openxmlformats.org/officeDocument/2006/relationships/hyperlink" Target="http://docs.cntd.ru/document/949117302" TargetMode="External"/><Relationship Id="rId48" Type="http://schemas.openxmlformats.org/officeDocument/2006/relationships/hyperlink" Target="http://docs.cntd.ru/document/944933018" TargetMode="External"/><Relationship Id="rId56" Type="http://schemas.openxmlformats.org/officeDocument/2006/relationships/hyperlink" Target="http://docs.cntd.ru/document/432847812" TargetMode="External"/><Relationship Id="rId64" Type="http://schemas.openxmlformats.org/officeDocument/2006/relationships/hyperlink" Target="http://pravo.gov.ru/proxy/ips/?doc_itself=&amp;backlink=1&amp;nd=126020224&amp;page=1&amp;rdk=2" TargetMode="External"/><Relationship Id="rId69" Type="http://schemas.openxmlformats.org/officeDocument/2006/relationships/hyperlink" Target="http://docs.cntd.ru/document/802026729" TargetMode="External"/><Relationship Id="rId77" Type="http://schemas.openxmlformats.org/officeDocument/2006/relationships/hyperlink" Target="http://docs.cntd.ru/document/469023404" TargetMode="External"/><Relationship Id="rId8" Type="http://schemas.openxmlformats.org/officeDocument/2006/relationships/hyperlink" Target="http://docs.cntd.ru/document/995111996" TargetMode="External"/><Relationship Id="rId51" Type="http://schemas.openxmlformats.org/officeDocument/2006/relationships/hyperlink" Target="http://docs.cntd.ru/document/802017519" TargetMode="External"/><Relationship Id="rId72" Type="http://schemas.openxmlformats.org/officeDocument/2006/relationships/hyperlink" Target="http://docs.cntd.ru/document/453366340" TargetMode="External"/><Relationship Id="rId3" Type="http://schemas.openxmlformats.org/officeDocument/2006/relationships/hyperlink" Target="http://docs.cntd.ru/document/463900179" TargetMode="External"/><Relationship Id="rId12" Type="http://schemas.openxmlformats.org/officeDocument/2006/relationships/hyperlink" Target="https://www.google.ru/url?sa=t&amp;rct=j&amp;q=&amp;esrc=s&amp;source=web&amp;cd=12&amp;ved=0ahUKEwiv-byqlZDUAhXjIpoKHbqAD6o4ChAWCCYwAQ&amp;url=https%3A%2F%2F71.xn--b1aew.xn--p1ai%2Fupload%2Fsite72%2Fdocument_file%2F5ZIqsrTgQM.doc&amp;usg=AFQjCNE4IoZO8WNYJvARINuwkYa7upu9kg&amp;sig2=v149LjxNM8UrXUzGYA_z7Q" TargetMode="External"/><Relationship Id="rId17" Type="http://schemas.openxmlformats.org/officeDocument/2006/relationships/hyperlink" Target="http://docs.cntd.ru/document/494108561" TargetMode="External"/><Relationship Id="rId25" Type="http://schemas.openxmlformats.org/officeDocument/2006/relationships/hyperlink" Target="http://docs.cntd.ru/document/453362707" TargetMode="External"/><Relationship Id="rId33" Type="http://schemas.openxmlformats.org/officeDocument/2006/relationships/hyperlink" Target="http://docs.cntd.ru/document/919504273" TargetMode="External"/><Relationship Id="rId38" Type="http://schemas.openxmlformats.org/officeDocument/2006/relationships/hyperlink" Target="http://docs.cntd.ru/document/463501878" TargetMode="External"/><Relationship Id="rId46" Type="http://schemas.openxmlformats.org/officeDocument/2006/relationships/hyperlink" Target="http://docs.cntd.ru/document/5417230" TargetMode="External"/><Relationship Id="rId59" Type="http://schemas.openxmlformats.org/officeDocument/2006/relationships/hyperlink" Target="http://docs.cntd.ru/document/973035556" TargetMode="External"/><Relationship Id="rId67" Type="http://schemas.openxmlformats.org/officeDocument/2006/relationships/hyperlink" Target="http://docs.cntd.ru/document/922227552" TargetMode="External"/><Relationship Id="rId20" Type="http://schemas.openxmlformats.org/officeDocument/2006/relationships/hyperlink" Target="http://docs.cntd.ru/document/933021265" TargetMode="External"/><Relationship Id="rId41" Type="http://schemas.openxmlformats.org/officeDocument/2006/relationships/hyperlink" Target="http://docs.cntd.ru/document/494223173" TargetMode="External"/><Relationship Id="rId54" Type="http://schemas.openxmlformats.org/officeDocument/2006/relationships/hyperlink" Target="http://kurskduma.ru/zd5/12-135zko.php" TargetMode="External"/><Relationship Id="rId62" Type="http://schemas.openxmlformats.org/officeDocument/2006/relationships/hyperlink" Target="http://docs.cntd.ru/document/895290951" TargetMode="External"/><Relationship Id="rId70" Type="http://schemas.openxmlformats.org/officeDocument/2006/relationships/hyperlink" Target="http://docs.cntd.ru/document/965018704" TargetMode="External"/><Relationship Id="rId75" Type="http://schemas.openxmlformats.org/officeDocument/2006/relationships/hyperlink" Target="http://docs.cntd.ru/document/802022377" TargetMode="External"/><Relationship Id="rId1" Type="http://schemas.openxmlformats.org/officeDocument/2006/relationships/hyperlink" Target="https://sevzakon.ru/view/laws/bank_zakonoproektov/i_sozyv_2017/pr_zak_19_424/tekst_zakonoproekta/" TargetMode="External"/><Relationship Id="rId6" Type="http://schemas.openxmlformats.org/officeDocument/2006/relationships/hyperlink" Target="http://docs.cntd.ru/document/802068784" TargetMode="External"/><Relationship Id="rId15" Type="http://schemas.openxmlformats.org/officeDocument/2006/relationships/hyperlink" Target="http://docs.cntd.ru/document/948008114" TargetMode="External"/><Relationship Id="rId23" Type="http://schemas.openxmlformats.org/officeDocument/2006/relationships/hyperlink" Target="http://docs.cntd.ru/document/460215098" TargetMode="External"/><Relationship Id="rId28" Type="http://schemas.openxmlformats.org/officeDocument/2006/relationships/hyperlink" Target="http://docs.cntd.ru/document/453127724" TargetMode="External"/><Relationship Id="rId36" Type="http://schemas.openxmlformats.org/officeDocument/2006/relationships/hyperlink" Target="http://docs.cntd.ru/document/453124938" TargetMode="External"/><Relationship Id="rId49" Type="http://schemas.openxmlformats.org/officeDocument/2006/relationships/hyperlink" Target="http://docs.cntd.ru/document/453123547" TargetMode="External"/><Relationship Id="rId57" Type="http://schemas.openxmlformats.org/officeDocument/2006/relationships/hyperlink" Target="http://www.kubzsk.ru/kodeksdb/noframe/law?d&amp;nd=921035368&amp;prevDoc=921046572&amp;mark=000032I000002F0LPD3752863L3D3VVVVVV000003A1VORHUR3VVVP8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6"/>
  <sheetViews>
    <sheetView tabSelected="1" zoomScale="70" zoomScaleNormal="70" workbookViewId="0">
      <pane xSplit="1" ySplit="3" topLeftCell="B4" activePane="bottomRight" state="frozen"/>
      <selection pane="topRight" activeCell="C1" sqref="C1"/>
      <selection pane="bottomLeft" activeCell="A2" sqref="A2"/>
      <selection pane="bottomRight" activeCell="B2" sqref="B2:D2"/>
    </sheetView>
  </sheetViews>
  <sheetFormatPr defaultColWidth="14.42578125" defaultRowHeight="15.75" customHeight="1" x14ac:dyDescent="0.2"/>
  <cols>
    <col min="1" max="1" width="61.42578125" customWidth="1"/>
    <col min="2" max="36" width="10.7109375" customWidth="1"/>
    <col min="37" max="37" width="14.42578125" customWidth="1"/>
    <col min="38" max="38" width="15.85546875" customWidth="1"/>
    <col min="39" max="39" width="27.140625" customWidth="1"/>
  </cols>
  <sheetData>
    <row r="1" spans="1:39" ht="85.5" customHeight="1" thickBot="1" x14ac:dyDescent="0.45">
      <c r="A1" s="18" t="s">
        <v>327</v>
      </c>
    </row>
    <row r="2" spans="1:39" ht="66.75" customHeight="1" x14ac:dyDescent="0.3">
      <c r="A2" s="72" t="s">
        <v>324</v>
      </c>
      <c r="B2" s="105" t="s">
        <v>357</v>
      </c>
      <c r="C2" s="106"/>
      <c r="D2" s="107"/>
      <c r="E2" s="102" t="s">
        <v>256</v>
      </c>
      <c r="F2" s="103"/>
      <c r="G2" s="102" t="s">
        <v>257</v>
      </c>
      <c r="H2" s="103"/>
      <c r="I2" s="102" t="s">
        <v>258</v>
      </c>
      <c r="J2" s="103"/>
      <c r="K2" s="104" t="s">
        <v>311</v>
      </c>
      <c r="L2" s="103"/>
      <c r="M2" s="98" t="s">
        <v>312</v>
      </c>
      <c r="N2" s="99"/>
      <c r="O2" s="98" t="s">
        <v>313</v>
      </c>
      <c r="P2" s="99"/>
      <c r="Q2" s="98" t="s">
        <v>314</v>
      </c>
      <c r="R2" s="99"/>
      <c r="S2" s="98" t="s">
        <v>315</v>
      </c>
      <c r="T2" s="99"/>
      <c r="U2" s="98" t="s">
        <v>316</v>
      </c>
      <c r="V2" s="99"/>
      <c r="W2" s="98" t="s">
        <v>317</v>
      </c>
      <c r="X2" s="99"/>
      <c r="Y2" s="98" t="s">
        <v>318</v>
      </c>
      <c r="Z2" s="99"/>
      <c r="AA2" s="98" t="s">
        <v>319</v>
      </c>
      <c r="AB2" s="99"/>
      <c r="AC2" s="98" t="s">
        <v>320</v>
      </c>
      <c r="AD2" s="99"/>
      <c r="AE2" s="98" t="s">
        <v>321</v>
      </c>
      <c r="AF2" s="99"/>
      <c r="AG2" s="98" t="s">
        <v>322</v>
      </c>
      <c r="AH2" s="99"/>
      <c r="AI2" s="100" t="s">
        <v>323</v>
      </c>
      <c r="AJ2" s="101"/>
      <c r="AK2" s="11" t="s">
        <v>291</v>
      </c>
      <c r="AL2" s="12" t="s">
        <v>292</v>
      </c>
      <c r="AM2" s="80" t="s">
        <v>325</v>
      </c>
    </row>
    <row r="3" spans="1:39" ht="60" customHeight="1" x14ac:dyDescent="0.3">
      <c r="A3" s="20" t="s">
        <v>326</v>
      </c>
      <c r="B3" s="52" t="s">
        <v>0</v>
      </c>
      <c r="C3" s="53" t="s">
        <v>1</v>
      </c>
      <c r="D3" s="54" t="s">
        <v>2</v>
      </c>
      <c r="E3" s="55" t="s">
        <v>308</v>
      </c>
      <c r="F3" s="56" t="s">
        <v>309</v>
      </c>
      <c r="G3" s="55" t="s">
        <v>308</v>
      </c>
      <c r="H3" s="56" t="s">
        <v>309</v>
      </c>
      <c r="I3" s="55" t="s">
        <v>308</v>
      </c>
      <c r="J3" s="56" t="s">
        <v>309</v>
      </c>
      <c r="K3" s="57" t="s">
        <v>305</v>
      </c>
      <c r="L3" s="57" t="s">
        <v>306</v>
      </c>
      <c r="M3" s="55" t="s">
        <v>308</v>
      </c>
      <c r="N3" s="56" t="s">
        <v>310</v>
      </c>
      <c r="O3" s="55" t="s">
        <v>308</v>
      </c>
      <c r="P3" s="56" t="s">
        <v>310</v>
      </c>
      <c r="Q3" s="55" t="s">
        <v>308</v>
      </c>
      <c r="R3" s="56" t="s">
        <v>310</v>
      </c>
      <c r="S3" s="55" t="s">
        <v>308</v>
      </c>
      <c r="T3" s="56" t="s">
        <v>310</v>
      </c>
      <c r="U3" s="55" t="s">
        <v>308</v>
      </c>
      <c r="V3" s="56" t="s">
        <v>310</v>
      </c>
      <c r="W3" s="55" t="s">
        <v>308</v>
      </c>
      <c r="X3" s="56" t="s">
        <v>310</v>
      </c>
      <c r="Y3" s="55" t="s">
        <v>308</v>
      </c>
      <c r="Z3" s="56" t="s">
        <v>310</v>
      </c>
      <c r="AA3" s="55" t="s">
        <v>308</v>
      </c>
      <c r="AB3" s="56" t="s">
        <v>310</v>
      </c>
      <c r="AC3" s="55" t="s">
        <v>308</v>
      </c>
      <c r="AD3" s="56" t="s">
        <v>310</v>
      </c>
      <c r="AE3" s="55" t="s">
        <v>308</v>
      </c>
      <c r="AF3" s="56" t="s">
        <v>310</v>
      </c>
      <c r="AG3" s="55" t="s">
        <v>308</v>
      </c>
      <c r="AH3" s="56" t="s">
        <v>310</v>
      </c>
      <c r="AI3" s="58" t="s">
        <v>308</v>
      </c>
      <c r="AJ3" s="59" t="s">
        <v>310</v>
      </c>
      <c r="AK3" s="13"/>
      <c r="AL3" s="82"/>
      <c r="AM3" s="14"/>
    </row>
    <row r="4" spans="1:39" ht="20.25" x14ac:dyDescent="0.3">
      <c r="A4" s="2" t="s">
        <v>3</v>
      </c>
      <c r="B4" s="60" t="s">
        <v>4</v>
      </c>
      <c r="C4" s="1" t="s">
        <v>5</v>
      </c>
      <c r="D4" s="61">
        <v>2004</v>
      </c>
      <c r="E4" s="21">
        <v>50</v>
      </c>
      <c r="F4" s="25">
        <f t="shared" ref="F4:F35" si="0">E4/100*16</f>
        <v>8</v>
      </c>
      <c r="G4" s="21">
        <v>50</v>
      </c>
      <c r="H4" s="22">
        <f t="shared" ref="H4:H35" si="1">G4/100*16</f>
        <v>8</v>
      </c>
      <c r="I4" s="21">
        <v>50</v>
      </c>
      <c r="J4" s="25">
        <f t="shared" ref="J4:J35" si="2">I4/100*16</f>
        <v>8</v>
      </c>
      <c r="K4" s="22">
        <v>2</v>
      </c>
      <c r="L4" s="22">
        <v>2</v>
      </c>
      <c r="M4" s="19">
        <v>15</v>
      </c>
      <c r="N4" s="26">
        <f t="shared" ref="N4:N35" si="3">M4/50*4</f>
        <v>1.2</v>
      </c>
      <c r="O4" s="23">
        <v>50</v>
      </c>
      <c r="P4" s="27">
        <f t="shared" ref="P4:P35" si="4">O4/200*4</f>
        <v>1</v>
      </c>
      <c r="Q4" s="19">
        <v>0</v>
      </c>
      <c r="R4" s="28">
        <f t="shared" ref="R4:R35" si="5">Q4/500*4</f>
        <v>0</v>
      </c>
      <c r="S4" s="15">
        <v>50</v>
      </c>
      <c r="T4" s="28">
        <f t="shared" ref="T4:T35" si="6">S4/50*4</f>
        <v>4</v>
      </c>
      <c r="U4" s="29">
        <v>15</v>
      </c>
      <c r="V4" s="28">
        <f t="shared" ref="V4:V35" si="7">U4/100*4</f>
        <v>0.6</v>
      </c>
      <c r="W4" s="21">
        <v>50</v>
      </c>
      <c r="X4" s="28">
        <f t="shared" ref="X4:X35" si="8">W4/150*4</f>
        <v>1.3333333333333333</v>
      </c>
      <c r="Y4" s="21">
        <v>50</v>
      </c>
      <c r="Z4" s="28">
        <f t="shared" ref="Z4:Z35" si="9">Y4/200*4</f>
        <v>1</v>
      </c>
      <c r="AA4" s="21">
        <v>50</v>
      </c>
      <c r="AB4" s="28">
        <f t="shared" ref="AB4:AB35" si="10">AA4/200*4</f>
        <v>1</v>
      </c>
      <c r="AC4" s="21">
        <v>50</v>
      </c>
      <c r="AD4" s="28">
        <f t="shared" ref="AD4:AD35" si="11">AC4/200*4</f>
        <v>1</v>
      </c>
      <c r="AE4" s="23">
        <v>0</v>
      </c>
      <c r="AF4" s="28">
        <f t="shared" ref="AF4:AF35" si="12">AE4/200*4</f>
        <v>0</v>
      </c>
      <c r="AG4" s="29">
        <v>0</v>
      </c>
      <c r="AH4" s="28">
        <f t="shared" ref="AH4:AH35" si="13">AG4/50*4</f>
        <v>0</v>
      </c>
      <c r="AI4" s="29">
        <v>0</v>
      </c>
      <c r="AJ4" s="30">
        <f>AI4/50*4</f>
        <v>0</v>
      </c>
      <c r="AK4" s="83">
        <f t="shared" ref="AK4:AK35" si="14">F4+H4+J4+K4+L4+N4+P4+R4+T4+V4+X4+Z4+AB4+AD4+AF4+AH4+AJ4</f>
        <v>39.13333333333334</v>
      </c>
      <c r="AL4" s="84">
        <v>18</v>
      </c>
      <c r="AM4" s="31"/>
    </row>
    <row r="5" spans="1:39" ht="20.25" x14ac:dyDescent="0.3">
      <c r="A5" s="2" t="s">
        <v>7</v>
      </c>
      <c r="B5" s="60" t="s">
        <v>8</v>
      </c>
      <c r="C5" s="1" t="s">
        <v>9</v>
      </c>
      <c r="D5" s="61" t="s">
        <v>10</v>
      </c>
      <c r="E5" s="21">
        <v>30</v>
      </c>
      <c r="F5" s="25">
        <f t="shared" si="0"/>
        <v>4.8</v>
      </c>
      <c r="G5" s="21">
        <v>50</v>
      </c>
      <c r="H5" s="22">
        <f t="shared" si="1"/>
        <v>8</v>
      </c>
      <c r="I5" s="21">
        <v>30</v>
      </c>
      <c r="J5" s="25">
        <f t="shared" si="2"/>
        <v>4.8</v>
      </c>
      <c r="K5" s="22">
        <v>0</v>
      </c>
      <c r="L5" s="22">
        <v>2</v>
      </c>
      <c r="M5" s="32">
        <v>1</v>
      </c>
      <c r="N5" s="26">
        <f t="shared" si="3"/>
        <v>0.08</v>
      </c>
      <c r="O5" s="23">
        <v>0</v>
      </c>
      <c r="P5" s="27">
        <f t="shared" si="4"/>
        <v>0</v>
      </c>
      <c r="Q5" s="19">
        <v>0</v>
      </c>
      <c r="R5" s="28">
        <f t="shared" si="5"/>
        <v>0</v>
      </c>
      <c r="S5" s="29">
        <v>0</v>
      </c>
      <c r="T5" s="28">
        <f t="shared" si="6"/>
        <v>0</v>
      </c>
      <c r="U5" s="29">
        <v>0</v>
      </c>
      <c r="V5" s="28">
        <f t="shared" si="7"/>
        <v>0</v>
      </c>
      <c r="W5" s="21">
        <v>0</v>
      </c>
      <c r="X5" s="28">
        <f t="shared" si="8"/>
        <v>0</v>
      </c>
      <c r="Y5" s="21">
        <v>0</v>
      </c>
      <c r="Z5" s="28">
        <f t="shared" si="9"/>
        <v>0</v>
      </c>
      <c r="AA5" s="21">
        <v>0</v>
      </c>
      <c r="AB5" s="28">
        <f t="shared" si="10"/>
        <v>0</v>
      </c>
      <c r="AC5" s="21">
        <v>0</v>
      </c>
      <c r="AD5" s="28">
        <f t="shared" si="11"/>
        <v>0</v>
      </c>
      <c r="AE5" s="23">
        <v>0</v>
      </c>
      <c r="AF5" s="28">
        <f t="shared" si="12"/>
        <v>0</v>
      </c>
      <c r="AG5" s="29">
        <v>0</v>
      </c>
      <c r="AH5" s="28">
        <f t="shared" si="13"/>
        <v>0</v>
      </c>
      <c r="AI5" s="29">
        <v>0</v>
      </c>
      <c r="AJ5" s="30">
        <f t="shared" ref="AJ5:AJ68" si="15">AI5/50*4</f>
        <v>0</v>
      </c>
      <c r="AK5" s="83">
        <f t="shared" si="14"/>
        <v>19.68</v>
      </c>
      <c r="AL5" s="84">
        <v>48</v>
      </c>
      <c r="AM5" s="31"/>
    </row>
    <row r="6" spans="1:39" ht="20.25" x14ac:dyDescent="0.3">
      <c r="A6" s="2" t="s">
        <v>11</v>
      </c>
      <c r="B6" s="60" t="s">
        <v>12</v>
      </c>
      <c r="C6" s="1" t="s">
        <v>13</v>
      </c>
      <c r="D6" s="61" t="s">
        <v>10</v>
      </c>
      <c r="E6" s="21">
        <v>10</v>
      </c>
      <c r="F6" s="25">
        <f t="shared" si="0"/>
        <v>1.6</v>
      </c>
      <c r="G6" s="21">
        <v>10</v>
      </c>
      <c r="H6" s="22">
        <f t="shared" si="1"/>
        <v>1.6</v>
      </c>
      <c r="I6" s="21">
        <v>10</v>
      </c>
      <c r="J6" s="25">
        <f t="shared" si="2"/>
        <v>1.6</v>
      </c>
      <c r="K6" s="22">
        <v>0</v>
      </c>
      <c r="L6" s="22">
        <v>2</v>
      </c>
      <c r="M6" s="32">
        <v>1</v>
      </c>
      <c r="N6" s="26">
        <f t="shared" si="3"/>
        <v>0.08</v>
      </c>
      <c r="O6" s="23">
        <v>100</v>
      </c>
      <c r="P6" s="27">
        <f t="shared" si="4"/>
        <v>2</v>
      </c>
      <c r="Q6" s="19">
        <v>0</v>
      </c>
      <c r="R6" s="28">
        <f t="shared" si="5"/>
        <v>0</v>
      </c>
      <c r="S6" s="29">
        <v>0</v>
      </c>
      <c r="T6" s="28">
        <f t="shared" si="6"/>
        <v>0</v>
      </c>
      <c r="U6" s="29">
        <v>50</v>
      </c>
      <c r="V6" s="28">
        <f t="shared" si="7"/>
        <v>2</v>
      </c>
      <c r="W6" s="21">
        <v>50</v>
      </c>
      <c r="X6" s="28">
        <f t="shared" si="8"/>
        <v>1.3333333333333333</v>
      </c>
      <c r="Y6" s="21">
        <v>50</v>
      </c>
      <c r="Z6" s="28">
        <f t="shared" si="9"/>
        <v>1</v>
      </c>
      <c r="AA6" s="21">
        <v>50</v>
      </c>
      <c r="AB6" s="28">
        <f t="shared" si="10"/>
        <v>1</v>
      </c>
      <c r="AC6" s="21">
        <v>50</v>
      </c>
      <c r="AD6" s="28">
        <f t="shared" si="11"/>
        <v>1</v>
      </c>
      <c r="AE6" s="23">
        <v>0</v>
      </c>
      <c r="AF6" s="28">
        <f t="shared" si="12"/>
        <v>0</v>
      </c>
      <c r="AG6" s="29">
        <v>0</v>
      </c>
      <c r="AH6" s="28">
        <f t="shared" si="13"/>
        <v>0</v>
      </c>
      <c r="AI6" s="29">
        <v>0</v>
      </c>
      <c r="AJ6" s="30">
        <f t="shared" si="15"/>
        <v>0</v>
      </c>
      <c r="AK6" s="83">
        <f t="shared" si="14"/>
        <v>15.213333333333335</v>
      </c>
      <c r="AL6" s="84">
        <v>52</v>
      </c>
      <c r="AM6" s="31"/>
    </row>
    <row r="7" spans="1:39" ht="20.25" x14ac:dyDescent="0.3">
      <c r="A7" s="2" t="s">
        <v>14</v>
      </c>
      <c r="B7" s="60" t="s">
        <v>15</v>
      </c>
      <c r="C7" s="1" t="s">
        <v>16</v>
      </c>
      <c r="D7" s="61" t="s">
        <v>17</v>
      </c>
      <c r="E7" s="16">
        <v>5</v>
      </c>
      <c r="F7" s="25">
        <f t="shared" si="0"/>
        <v>0.8</v>
      </c>
      <c r="G7" s="22">
        <v>0</v>
      </c>
      <c r="H7" s="22">
        <f t="shared" si="1"/>
        <v>0</v>
      </c>
      <c r="I7" s="21">
        <v>0</v>
      </c>
      <c r="J7" s="25">
        <f t="shared" si="2"/>
        <v>0</v>
      </c>
      <c r="K7" s="22">
        <v>0</v>
      </c>
      <c r="L7" s="22">
        <v>0</v>
      </c>
      <c r="M7" s="23">
        <v>0</v>
      </c>
      <c r="N7" s="26">
        <f t="shared" si="3"/>
        <v>0</v>
      </c>
      <c r="O7" s="23">
        <v>150</v>
      </c>
      <c r="P7" s="27">
        <f t="shared" si="4"/>
        <v>3</v>
      </c>
      <c r="Q7" s="19">
        <v>150</v>
      </c>
      <c r="R7" s="28">
        <f t="shared" si="5"/>
        <v>1.2</v>
      </c>
      <c r="S7" s="29">
        <v>0</v>
      </c>
      <c r="T7" s="28">
        <f t="shared" si="6"/>
        <v>0</v>
      </c>
      <c r="U7" s="29">
        <v>0</v>
      </c>
      <c r="V7" s="28">
        <f t="shared" si="7"/>
        <v>0</v>
      </c>
      <c r="W7" s="21">
        <v>150</v>
      </c>
      <c r="X7" s="28">
        <f t="shared" si="8"/>
        <v>4</v>
      </c>
      <c r="Y7" s="21">
        <v>75</v>
      </c>
      <c r="Z7" s="28">
        <f t="shared" si="9"/>
        <v>1.5</v>
      </c>
      <c r="AA7" s="21">
        <v>0</v>
      </c>
      <c r="AB7" s="28">
        <f t="shared" si="10"/>
        <v>0</v>
      </c>
      <c r="AC7" s="21">
        <v>150</v>
      </c>
      <c r="AD7" s="28">
        <f t="shared" si="11"/>
        <v>3</v>
      </c>
      <c r="AE7" s="23">
        <v>0</v>
      </c>
      <c r="AF7" s="28">
        <f t="shared" si="12"/>
        <v>0</v>
      </c>
      <c r="AG7" s="29">
        <v>0</v>
      </c>
      <c r="AH7" s="28">
        <f t="shared" si="13"/>
        <v>0</v>
      </c>
      <c r="AI7" s="29">
        <v>0</v>
      </c>
      <c r="AJ7" s="30">
        <f t="shared" si="15"/>
        <v>0</v>
      </c>
      <c r="AK7" s="83">
        <f t="shared" si="14"/>
        <v>13.5</v>
      </c>
      <c r="AL7" s="84">
        <v>58</v>
      </c>
      <c r="AM7" s="31"/>
    </row>
    <row r="8" spans="1:39" ht="20.25" x14ac:dyDescent="0.3">
      <c r="A8" s="2" t="s">
        <v>18</v>
      </c>
      <c r="B8" s="71" t="s">
        <v>304</v>
      </c>
      <c r="C8" s="1" t="s">
        <v>19</v>
      </c>
      <c r="D8" s="61">
        <v>2008</v>
      </c>
      <c r="E8" s="21">
        <v>50</v>
      </c>
      <c r="F8" s="25">
        <f t="shared" si="0"/>
        <v>8</v>
      </c>
      <c r="G8" s="21">
        <v>50</v>
      </c>
      <c r="H8" s="22">
        <f t="shared" si="1"/>
        <v>8</v>
      </c>
      <c r="I8" s="21">
        <v>50</v>
      </c>
      <c r="J8" s="25">
        <f t="shared" si="2"/>
        <v>8</v>
      </c>
      <c r="K8" s="22">
        <v>0</v>
      </c>
      <c r="L8" s="22">
        <v>0</v>
      </c>
      <c r="M8" s="23">
        <v>0</v>
      </c>
      <c r="N8" s="26">
        <f t="shared" si="3"/>
        <v>0</v>
      </c>
      <c r="O8" s="23">
        <v>50</v>
      </c>
      <c r="P8" s="27">
        <f t="shared" si="4"/>
        <v>1</v>
      </c>
      <c r="Q8" s="19">
        <v>0</v>
      </c>
      <c r="R8" s="28">
        <f t="shared" si="5"/>
        <v>0</v>
      </c>
      <c r="S8" s="29">
        <v>25</v>
      </c>
      <c r="T8" s="28">
        <f t="shared" si="6"/>
        <v>2</v>
      </c>
      <c r="U8" s="29">
        <v>50</v>
      </c>
      <c r="V8" s="28">
        <f t="shared" si="7"/>
        <v>2</v>
      </c>
      <c r="W8" s="21">
        <v>50</v>
      </c>
      <c r="X8" s="28">
        <f t="shared" si="8"/>
        <v>1.3333333333333333</v>
      </c>
      <c r="Y8" s="21">
        <v>50</v>
      </c>
      <c r="Z8" s="28">
        <f t="shared" si="9"/>
        <v>1</v>
      </c>
      <c r="AA8" s="21">
        <v>50</v>
      </c>
      <c r="AB8" s="28">
        <f t="shared" si="10"/>
        <v>1</v>
      </c>
      <c r="AC8" s="21">
        <v>50</v>
      </c>
      <c r="AD8" s="28">
        <f t="shared" si="11"/>
        <v>1</v>
      </c>
      <c r="AE8" s="21">
        <v>50</v>
      </c>
      <c r="AF8" s="28">
        <f t="shared" si="12"/>
        <v>1</v>
      </c>
      <c r="AG8" s="29">
        <v>0</v>
      </c>
      <c r="AH8" s="28">
        <f t="shared" si="13"/>
        <v>0</v>
      </c>
      <c r="AI8" s="29">
        <v>0</v>
      </c>
      <c r="AJ8" s="30">
        <f t="shared" si="15"/>
        <v>0</v>
      </c>
      <c r="AK8" s="83">
        <f t="shared" si="14"/>
        <v>34.333333333333329</v>
      </c>
      <c r="AL8" s="84">
        <v>23</v>
      </c>
      <c r="AM8" s="31"/>
    </row>
    <row r="9" spans="1:39" ht="20.25" x14ac:dyDescent="0.3">
      <c r="A9" s="2" t="s">
        <v>20</v>
      </c>
      <c r="B9" s="60" t="s">
        <v>21</v>
      </c>
      <c r="C9" s="1" t="s">
        <v>22</v>
      </c>
      <c r="D9" s="61">
        <v>2016</v>
      </c>
      <c r="E9" s="21">
        <v>50</v>
      </c>
      <c r="F9" s="25">
        <f t="shared" si="0"/>
        <v>8</v>
      </c>
      <c r="G9" s="21">
        <v>50</v>
      </c>
      <c r="H9" s="22">
        <f t="shared" si="1"/>
        <v>8</v>
      </c>
      <c r="I9" s="21">
        <v>50</v>
      </c>
      <c r="J9" s="25">
        <f t="shared" si="2"/>
        <v>8</v>
      </c>
      <c r="K9" s="22">
        <v>0</v>
      </c>
      <c r="L9" s="22">
        <v>2</v>
      </c>
      <c r="M9" s="32">
        <v>1</v>
      </c>
      <c r="N9" s="26">
        <f t="shared" si="3"/>
        <v>0.08</v>
      </c>
      <c r="O9" s="23">
        <v>0</v>
      </c>
      <c r="P9" s="27">
        <f t="shared" si="4"/>
        <v>0</v>
      </c>
      <c r="Q9" s="19">
        <v>0</v>
      </c>
      <c r="R9" s="28">
        <f t="shared" si="5"/>
        <v>0</v>
      </c>
      <c r="S9" s="29">
        <v>0</v>
      </c>
      <c r="T9" s="28">
        <f t="shared" si="6"/>
        <v>0</v>
      </c>
      <c r="U9" s="29">
        <v>0</v>
      </c>
      <c r="V9" s="28">
        <f t="shared" si="7"/>
        <v>0</v>
      </c>
      <c r="W9" s="21">
        <v>50</v>
      </c>
      <c r="X9" s="28">
        <f t="shared" si="8"/>
        <v>1.3333333333333333</v>
      </c>
      <c r="Y9" s="21">
        <v>50</v>
      </c>
      <c r="Z9" s="28">
        <f t="shared" si="9"/>
        <v>1</v>
      </c>
      <c r="AA9" s="21">
        <v>0</v>
      </c>
      <c r="AB9" s="28">
        <f t="shared" si="10"/>
        <v>0</v>
      </c>
      <c r="AC9" s="21">
        <v>50</v>
      </c>
      <c r="AD9" s="28">
        <f t="shared" si="11"/>
        <v>1</v>
      </c>
      <c r="AE9" s="23">
        <v>0</v>
      </c>
      <c r="AF9" s="28">
        <f t="shared" si="12"/>
        <v>0</v>
      </c>
      <c r="AG9" s="29">
        <v>0</v>
      </c>
      <c r="AH9" s="28">
        <f t="shared" si="13"/>
        <v>0</v>
      </c>
      <c r="AI9" s="29">
        <v>0</v>
      </c>
      <c r="AJ9" s="30">
        <f t="shared" si="15"/>
        <v>0</v>
      </c>
      <c r="AK9" s="83">
        <f t="shared" si="14"/>
        <v>29.41333333333333</v>
      </c>
      <c r="AL9" s="84">
        <v>31</v>
      </c>
      <c r="AM9" s="31"/>
    </row>
    <row r="10" spans="1:39" ht="20.25" x14ac:dyDescent="0.3">
      <c r="A10" s="10" t="s">
        <v>23</v>
      </c>
      <c r="B10" s="63" t="s">
        <v>24</v>
      </c>
      <c r="C10" s="4" t="s">
        <v>25</v>
      </c>
      <c r="D10" s="64" t="s">
        <v>10</v>
      </c>
      <c r="E10" s="23">
        <v>0</v>
      </c>
      <c r="F10" s="26">
        <f t="shared" si="0"/>
        <v>0</v>
      </c>
      <c r="G10" s="23">
        <v>0</v>
      </c>
      <c r="H10" s="33">
        <f t="shared" si="1"/>
        <v>0</v>
      </c>
      <c r="I10" s="23">
        <v>0</v>
      </c>
      <c r="J10" s="26">
        <f t="shared" si="2"/>
        <v>0</v>
      </c>
      <c r="K10" s="33">
        <v>0</v>
      </c>
      <c r="L10" s="33">
        <v>0</v>
      </c>
      <c r="M10" s="23">
        <v>0</v>
      </c>
      <c r="N10" s="26">
        <f t="shared" si="3"/>
        <v>0</v>
      </c>
      <c r="O10" s="23">
        <v>0</v>
      </c>
      <c r="P10" s="27">
        <f t="shared" si="4"/>
        <v>0</v>
      </c>
      <c r="Q10" s="19">
        <v>0</v>
      </c>
      <c r="R10" s="34">
        <f t="shared" si="5"/>
        <v>0</v>
      </c>
      <c r="S10" s="35">
        <v>0</v>
      </c>
      <c r="T10" s="34">
        <f t="shared" si="6"/>
        <v>0</v>
      </c>
      <c r="U10" s="35">
        <v>0</v>
      </c>
      <c r="V10" s="34">
        <f t="shared" si="7"/>
        <v>0</v>
      </c>
      <c r="W10" s="23">
        <v>0</v>
      </c>
      <c r="X10" s="34">
        <f t="shared" si="8"/>
        <v>0</v>
      </c>
      <c r="Y10" s="23">
        <v>0</v>
      </c>
      <c r="Z10" s="34">
        <f t="shared" si="9"/>
        <v>0</v>
      </c>
      <c r="AA10" s="23">
        <v>0</v>
      </c>
      <c r="AB10" s="34">
        <f t="shared" si="10"/>
        <v>0</v>
      </c>
      <c r="AC10" s="23">
        <v>0</v>
      </c>
      <c r="AD10" s="34">
        <f t="shared" si="11"/>
        <v>0</v>
      </c>
      <c r="AE10" s="23">
        <v>0</v>
      </c>
      <c r="AF10" s="34">
        <f t="shared" si="12"/>
        <v>0</v>
      </c>
      <c r="AG10" s="35">
        <v>0</v>
      </c>
      <c r="AH10" s="34">
        <f t="shared" si="13"/>
        <v>0</v>
      </c>
      <c r="AI10" s="35">
        <v>0</v>
      </c>
      <c r="AJ10" s="36">
        <f t="shared" si="15"/>
        <v>0</v>
      </c>
      <c r="AK10" s="83">
        <f t="shared" si="14"/>
        <v>0</v>
      </c>
      <c r="AL10" s="84" t="s">
        <v>340</v>
      </c>
      <c r="AM10" s="37" t="s">
        <v>294</v>
      </c>
    </row>
    <row r="11" spans="1:39" ht="20.25" x14ac:dyDescent="0.3">
      <c r="A11" s="2" t="s">
        <v>26</v>
      </c>
      <c r="B11" s="60" t="s">
        <v>27</v>
      </c>
      <c r="C11" s="1" t="s">
        <v>28</v>
      </c>
      <c r="D11" s="61">
        <v>2005</v>
      </c>
      <c r="E11" s="21">
        <v>100</v>
      </c>
      <c r="F11" s="25">
        <f t="shared" si="0"/>
        <v>16</v>
      </c>
      <c r="G11" s="21">
        <v>100</v>
      </c>
      <c r="H11" s="22">
        <f t="shared" si="1"/>
        <v>16</v>
      </c>
      <c r="I11" s="21">
        <v>0</v>
      </c>
      <c r="J11" s="25">
        <f t="shared" si="2"/>
        <v>0</v>
      </c>
      <c r="K11" s="22">
        <v>0</v>
      </c>
      <c r="L11" s="22">
        <v>0</v>
      </c>
      <c r="M11" s="23">
        <v>0</v>
      </c>
      <c r="N11" s="26">
        <f t="shared" si="3"/>
        <v>0</v>
      </c>
      <c r="O11" s="23">
        <v>100</v>
      </c>
      <c r="P11" s="27">
        <f t="shared" si="4"/>
        <v>2</v>
      </c>
      <c r="Q11" s="19">
        <v>0</v>
      </c>
      <c r="R11" s="28">
        <f t="shared" si="5"/>
        <v>0</v>
      </c>
      <c r="S11" s="29">
        <v>0</v>
      </c>
      <c r="T11" s="28">
        <f t="shared" si="6"/>
        <v>0</v>
      </c>
      <c r="U11" s="29">
        <v>0</v>
      </c>
      <c r="V11" s="28">
        <f t="shared" si="7"/>
        <v>0</v>
      </c>
      <c r="W11" s="21">
        <v>0</v>
      </c>
      <c r="X11" s="28">
        <f t="shared" si="8"/>
        <v>0</v>
      </c>
      <c r="Y11" s="21">
        <v>100</v>
      </c>
      <c r="Z11" s="28">
        <f t="shared" si="9"/>
        <v>2</v>
      </c>
      <c r="AA11" s="21">
        <v>0</v>
      </c>
      <c r="AB11" s="28">
        <f t="shared" si="10"/>
        <v>0</v>
      </c>
      <c r="AC11" s="21">
        <v>100</v>
      </c>
      <c r="AD11" s="28">
        <f t="shared" si="11"/>
        <v>2</v>
      </c>
      <c r="AE11" s="23">
        <v>0</v>
      </c>
      <c r="AF11" s="28">
        <f t="shared" si="12"/>
        <v>0</v>
      </c>
      <c r="AG11" s="29">
        <v>0</v>
      </c>
      <c r="AH11" s="28">
        <f t="shared" si="13"/>
        <v>0</v>
      </c>
      <c r="AI11" s="29">
        <v>0</v>
      </c>
      <c r="AJ11" s="30">
        <f t="shared" si="15"/>
        <v>0</v>
      </c>
      <c r="AK11" s="83">
        <f t="shared" si="14"/>
        <v>38</v>
      </c>
      <c r="AL11" s="84" t="s">
        <v>331</v>
      </c>
      <c r="AM11" s="31"/>
    </row>
    <row r="12" spans="1:39" ht="20.25" x14ac:dyDescent="0.3">
      <c r="A12" s="2" t="s">
        <v>29</v>
      </c>
      <c r="B12" s="62" t="s">
        <v>30</v>
      </c>
      <c r="C12" s="1" t="s">
        <v>31</v>
      </c>
      <c r="D12" s="61">
        <v>2011</v>
      </c>
      <c r="E12" s="21">
        <v>40</v>
      </c>
      <c r="F12" s="25">
        <f t="shared" si="0"/>
        <v>6.4</v>
      </c>
      <c r="G12" s="21">
        <v>40</v>
      </c>
      <c r="H12" s="22">
        <f t="shared" si="1"/>
        <v>6.4</v>
      </c>
      <c r="I12" s="21">
        <v>15</v>
      </c>
      <c r="J12" s="25">
        <f t="shared" si="2"/>
        <v>2.4</v>
      </c>
      <c r="K12" s="22">
        <v>0</v>
      </c>
      <c r="L12" s="22">
        <v>0</v>
      </c>
      <c r="M12" s="23">
        <v>0</v>
      </c>
      <c r="N12" s="26">
        <f t="shared" si="3"/>
        <v>0</v>
      </c>
      <c r="O12" s="23"/>
      <c r="P12" s="27">
        <f t="shared" si="4"/>
        <v>0</v>
      </c>
      <c r="Q12" s="19">
        <v>0</v>
      </c>
      <c r="R12" s="28">
        <f t="shared" si="5"/>
        <v>0</v>
      </c>
      <c r="S12" s="29">
        <v>0</v>
      </c>
      <c r="T12" s="28">
        <f t="shared" si="6"/>
        <v>0</v>
      </c>
      <c r="U12" s="29">
        <v>0</v>
      </c>
      <c r="V12" s="28">
        <f t="shared" si="7"/>
        <v>0</v>
      </c>
      <c r="W12" s="21">
        <v>0</v>
      </c>
      <c r="X12" s="28">
        <f t="shared" si="8"/>
        <v>0</v>
      </c>
      <c r="Y12" s="29"/>
      <c r="Z12" s="28">
        <f t="shared" si="9"/>
        <v>0</v>
      </c>
      <c r="AA12" s="21">
        <v>0</v>
      </c>
      <c r="AB12" s="28">
        <f t="shared" si="10"/>
        <v>0</v>
      </c>
      <c r="AC12" s="21">
        <v>0</v>
      </c>
      <c r="AD12" s="28">
        <f t="shared" si="11"/>
        <v>0</v>
      </c>
      <c r="AE12" s="23">
        <v>0</v>
      </c>
      <c r="AF12" s="28">
        <f t="shared" si="12"/>
        <v>0</v>
      </c>
      <c r="AG12" s="29">
        <v>0</v>
      </c>
      <c r="AH12" s="28">
        <f t="shared" si="13"/>
        <v>0</v>
      </c>
      <c r="AI12" s="29">
        <v>0</v>
      </c>
      <c r="AJ12" s="30">
        <f t="shared" si="15"/>
        <v>0</v>
      </c>
      <c r="AK12" s="83">
        <f t="shared" si="14"/>
        <v>15.200000000000001</v>
      </c>
      <c r="AL12" s="84">
        <v>53</v>
      </c>
      <c r="AM12" s="31"/>
    </row>
    <row r="13" spans="1:39" ht="20.25" x14ac:dyDescent="0.3">
      <c r="A13" s="10" t="s">
        <v>32</v>
      </c>
      <c r="B13" s="63" t="s">
        <v>33</v>
      </c>
      <c r="C13" s="4" t="s">
        <v>34</v>
      </c>
      <c r="D13" s="64" t="s">
        <v>10</v>
      </c>
      <c r="E13" s="23">
        <v>0</v>
      </c>
      <c r="F13" s="26">
        <f t="shared" si="0"/>
        <v>0</v>
      </c>
      <c r="G13" s="23">
        <v>0</v>
      </c>
      <c r="H13" s="33">
        <f t="shared" si="1"/>
        <v>0</v>
      </c>
      <c r="I13" s="23">
        <v>0</v>
      </c>
      <c r="J13" s="26">
        <f t="shared" si="2"/>
        <v>0</v>
      </c>
      <c r="K13" s="33">
        <v>0</v>
      </c>
      <c r="L13" s="33">
        <v>0</v>
      </c>
      <c r="M13" s="23">
        <v>0</v>
      </c>
      <c r="N13" s="26">
        <f t="shared" si="3"/>
        <v>0</v>
      </c>
      <c r="O13" s="23">
        <v>0</v>
      </c>
      <c r="P13" s="27">
        <f t="shared" si="4"/>
        <v>0</v>
      </c>
      <c r="Q13" s="19">
        <v>0</v>
      </c>
      <c r="R13" s="34">
        <f t="shared" si="5"/>
        <v>0</v>
      </c>
      <c r="S13" s="35">
        <v>0</v>
      </c>
      <c r="T13" s="34">
        <f t="shared" si="6"/>
        <v>0</v>
      </c>
      <c r="U13" s="35">
        <v>0</v>
      </c>
      <c r="V13" s="34">
        <f t="shared" si="7"/>
        <v>0</v>
      </c>
      <c r="W13" s="23">
        <v>0</v>
      </c>
      <c r="X13" s="34">
        <f t="shared" si="8"/>
        <v>0</v>
      </c>
      <c r="Y13" s="35">
        <v>0</v>
      </c>
      <c r="Z13" s="34">
        <f t="shared" si="9"/>
        <v>0</v>
      </c>
      <c r="AA13" s="35">
        <v>0</v>
      </c>
      <c r="AB13" s="34">
        <f t="shared" si="10"/>
        <v>0</v>
      </c>
      <c r="AC13" s="23">
        <v>0</v>
      </c>
      <c r="AD13" s="34">
        <f t="shared" si="11"/>
        <v>0</v>
      </c>
      <c r="AE13" s="23">
        <v>0</v>
      </c>
      <c r="AF13" s="34">
        <f t="shared" si="12"/>
        <v>0</v>
      </c>
      <c r="AG13" s="35">
        <v>0</v>
      </c>
      <c r="AH13" s="34">
        <f t="shared" si="13"/>
        <v>0</v>
      </c>
      <c r="AI13" s="35">
        <v>0</v>
      </c>
      <c r="AJ13" s="36">
        <f t="shared" ref="AJ13" si="16">AI13/50*4</f>
        <v>0</v>
      </c>
      <c r="AK13" s="83">
        <f t="shared" si="14"/>
        <v>0</v>
      </c>
      <c r="AL13" s="84" t="s">
        <v>340</v>
      </c>
      <c r="AM13" s="37" t="s">
        <v>295</v>
      </c>
    </row>
    <row r="14" spans="1:39" ht="20.25" x14ac:dyDescent="0.3">
      <c r="A14" s="2" t="s">
        <v>35</v>
      </c>
      <c r="B14" s="60" t="s">
        <v>36</v>
      </c>
      <c r="C14" s="1" t="s">
        <v>37</v>
      </c>
      <c r="D14" s="61">
        <v>2012</v>
      </c>
      <c r="E14" s="21">
        <v>0</v>
      </c>
      <c r="F14" s="25">
        <f t="shared" si="0"/>
        <v>0</v>
      </c>
      <c r="G14" s="21">
        <v>0</v>
      </c>
      <c r="H14" s="22">
        <f t="shared" si="1"/>
        <v>0</v>
      </c>
      <c r="I14" s="21">
        <v>0</v>
      </c>
      <c r="J14" s="25">
        <f t="shared" si="2"/>
        <v>0</v>
      </c>
      <c r="K14" s="22">
        <v>0</v>
      </c>
      <c r="L14" s="22">
        <v>0</v>
      </c>
      <c r="M14" s="32">
        <v>1</v>
      </c>
      <c r="N14" s="26">
        <f t="shared" si="3"/>
        <v>0.08</v>
      </c>
      <c r="O14" s="23">
        <v>0</v>
      </c>
      <c r="P14" s="27">
        <f t="shared" si="4"/>
        <v>0</v>
      </c>
      <c r="Q14" s="19">
        <v>0</v>
      </c>
      <c r="R14" s="28">
        <f t="shared" si="5"/>
        <v>0</v>
      </c>
      <c r="S14" s="29">
        <v>0</v>
      </c>
      <c r="T14" s="28">
        <f t="shared" si="6"/>
        <v>0</v>
      </c>
      <c r="U14" s="29">
        <v>0</v>
      </c>
      <c r="V14" s="28">
        <f t="shared" si="7"/>
        <v>0</v>
      </c>
      <c r="W14" s="21">
        <v>0</v>
      </c>
      <c r="X14" s="28">
        <f t="shared" si="8"/>
        <v>0</v>
      </c>
      <c r="Y14" s="21">
        <v>0</v>
      </c>
      <c r="Z14" s="28">
        <f t="shared" si="9"/>
        <v>0</v>
      </c>
      <c r="AA14" s="21">
        <v>0</v>
      </c>
      <c r="AB14" s="28">
        <f t="shared" si="10"/>
        <v>0</v>
      </c>
      <c r="AC14" s="21">
        <v>0</v>
      </c>
      <c r="AD14" s="28">
        <f t="shared" si="11"/>
        <v>0</v>
      </c>
      <c r="AE14" s="23">
        <v>0</v>
      </c>
      <c r="AF14" s="28">
        <f t="shared" si="12"/>
        <v>0</v>
      </c>
      <c r="AG14" s="29">
        <v>0</v>
      </c>
      <c r="AH14" s="28">
        <f t="shared" si="13"/>
        <v>0</v>
      </c>
      <c r="AI14" s="29">
        <v>0</v>
      </c>
      <c r="AJ14" s="30">
        <f t="shared" si="15"/>
        <v>0</v>
      </c>
      <c r="AK14" s="83">
        <f t="shared" si="14"/>
        <v>0.08</v>
      </c>
      <c r="AL14" s="84">
        <v>77</v>
      </c>
      <c r="AM14" s="31"/>
    </row>
    <row r="15" spans="1:39" ht="20.25" x14ac:dyDescent="0.3">
      <c r="A15" s="2" t="s">
        <v>38</v>
      </c>
      <c r="B15" s="60" t="s">
        <v>39</v>
      </c>
      <c r="C15" s="1" t="s">
        <v>40</v>
      </c>
      <c r="D15" s="61" t="s">
        <v>10</v>
      </c>
      <c r="E15" s="21">
        <v>0</v>
      </c>
      <c r="F15" s="25">
        <f t="shared" si="0"/>
        <v>0</v>
      </c>
      <c r="G15" s="21">
        <v>0</v>
      </c>
      <c r="H15" s="22">
        <f t="shared" si="1"/>
        <v>0</v>
      </c>
      <c r="I15" s="21">
        <v>0</v>
      </c>
      <c r="J15" s="25">
        <f t="shared" si="2"/>
        <v>0</v>
      </c>
      <c r="K15" s="22">
        <v>0</v>
      </c>
      <c r="L15" s="22">
        <v>0</v>
      </c>
      <c r="M15" s="32">
        <v>1</v>
      </c>
      <c r="N15" s="26">
        <f t="shared" si="3"/>
        <v>0.08</v>
      </c>
      <c r="O15" s="23">
        <v>0</v>
      </c>
      <c r="P15" s="27">
        <f t="shared" si="4"/>
        <v>0</v>
      </c>
      <c r="Q15" s="19">
        <v>500</v>
      </c>
      <c r="R15" s="28">
        <f t="shared" si="5"/>
        <v>4</v>
      </c>
      <c r="S15" s="29">
        <v>0</v>
      </c>
      <c r="T15" s="28">
        <f t="shared" si="6"/>
        <v>0</v>
      </c>
      <c r="U15" s="29">
        <v>0</v>
      </c>
      <c r="V15" s="28">
        <f t="shared" si="7"/>
        <v>0</v>
      </c>
      <c r="W15" s="21">
        <v>0</v>
      </c>
      <c r="X15" s="28">
        <f t="shared" si="8"/>
        <v>0</v>
      </c>
      <c r="Y15" s="21">
        <v>0</v>
      </c>
      <c r="Z15" s="28">
        <f t="shared" si="9"/>
        <v>0</v>
      </c>
      <c r="AA15" s="21">
        <v>0</v>
      </c>
      <c r="AB15" s="28">
        <f t="shared" si="10"/>
        <v>0</v>
      </c>
      <c r="AC15" s="21">
        <v>0</v>
      </c>
      <c r="AD15" s="28">
        <f t="shared" si="11"/>
        <v>0</v>
      </c>
      <c r="AE15" s="23">
        <v>0</v>
      </c>
      <c r="AF15" s="28">
        <f t="shared" si="12"/>
        <v>0</v>
      </c>
      <c r="AG15" s="29">
        <v>0</v>
      </c>
      <c r="AH15" s="28">
        <f t="shared" si="13"/>
        <v>0</v>
      </c>
      <c r="AI15" s="29">
        <v>0</v>
      </c>
      <c r="AJ15" s="30">
        <f t="shared" si="15"/>
        <v>0</v>
      </c>
      <c r="AK15" s="83">
        <f t="shared" si="14"/>
        <v>4.08</v>
      </c>
      <c r="AL15" s="84">
        <v>66</v>
      </c>
      <c r="AM15" s="31"/>
    </row>
    <row r="16" spans="1:39" ht="20.25" x14ac:dyDescent="0.3">
      <c r="A16" s="10" t="s">
        <v>41</v>
      </c>
      <c r="B16" s="63" t="s">
        <v>42</v>
      </c>
      <c r="C16" s="4" t="s">
        <v>43</v>
      </c>
      <c r="D16" s="64" t="s">
        <v>10</v>
      </c>
      <c r="E16" s="23">
        <v>0</v>
      </c>
      <c r="F16" s="26">
        <f t="shared" si="0"/>
        <v>0</v>
      </c>
      <c r="G16" s="23">
        <v>0</v>
      </c>
      <c r="H16" s="33">
        <f t="shared" si="1"/>
        <v>0</v>
      </c>
      <c r="I16" s="23">
        <v>0</v>
      </c>
      <c r="J16" s="26">
        <f t="shared" si="2"/>
        <v>0</v>
      </c>
      <c r="K16" s="33">
        <v>0</v>
      </c>
      <c r="L16" s="33">
        <v>0</v>
      </c>
      <c r="M16" s="23">
        <v>0</v>
      </c>
      <c r="N16" s="26">
        <f t="shared" si="3"/>
        <v>0</v>
      </c>
      <c r="O16" s="23">
        <v>0</v>
      </c>
      <c r="P16" s="27">
        <f t="shared" si="4"/>
        <v>0</v>
      </c>
      <c r="Q16" s="19">
        <v>0</v>
      </c>
      <c r="R16" s="34">
        <f t="shared" si="5"/>
        <v>0</v>
      </c>
      <c r="S16" s="35">
        <v>0</v>
      </c>
      <c r="T16" s="34">
        <f t="shared" si="6"/>
        <v>0</v>
      </c>
      <c r="U16" s="35">
        <v>0</v>
      </c>
      <c r="V16" s="34">
        <f t="shared" si="7"/>
        <v>0</v>
      </c>
      <c r="W16" s="23">
        <v>0</v>
      </c>
      <c r="X16" s="34">
        <f t="shared" si="8"/>
        <v>0</v>
      </c>
      <c r="Y16" s="23">
        <v>0</v>
      </c>
      <c r="Z16" s="34">
        <f t="shared" si="9"/>
        <v>0</v>
      </c>
      <c r="AA16" s="23">
        <v>0</v>
      </c>
      <c r="AB16" s="34">
        <f t="shared" si="10"/>
        <v>0</v>
      </c>
      <c r="AC16" s="23">
        <v>0</v>
      </c>
      <c r="AD16" s="34">
        <f t="shared" si="11"/>
        <v>0</v>
      </c>
      <c r="AE16" s="23">
        <v>0</v>
      </c>
      <c r="AF16" s="34">
        <f t="shared" si="12"/>
        <v>0</v>
      </c>
      <c r="AG16" s="35">
        <v>0</v>
      </c>
      <c r="AH16" s="34">
        <f t="shared" si="13"/>
        <v>0</v>
      </c>
      <c r="AI16" s="35">
        <v>0</v>
      </c>
      <c r="AJ16" s="36">
        <f t="shared" si="15"/>
        <v>0</v>
      </c>
      <c r="AK16" s="83">
        <f t="shared" si="14"/>
        <v>0</v>
      </c>
      <c r="AL16" s="84" t="s">
        <v>340</v>
      </c>
      <c r="AM16" s="37" t="s">
        <v>293</v>
      </c>
    </row>
    <row r="17" spans="1:39" ht="20.25" x14ac:dyDescent="0.3">
      <c r="A17" s="2" t="s">
        <v>44</v>
      </c>
      <c r="B17" s="60" t="s">
        <v>45</v>
      </c>
      <c r="C17" s="1" t="s">
        <v>46</v>
      </c>
      <c r="D17" s="61" t="s">
        <v>10</v>
      </c>
      <c r="E17" s="15">
        <v>100</v>
      </c>
      <c r="F17" s="25">
        <f t="shared" si="0"/>
        <v>16</v>
      </c>
      <c r="G17" s="15">
        <v>100</v>
      </c>
      <c r="H17" s="22">
        <f t="shared" si="1"/>
        <v>16</v>
      </c>
      <c r="I17" s="15">
        <v>100</v>
      </c>
      <c r="J17" s="25">
        <f t="shared" si="2"/>
        <v>16</v>
      </c>
      <c r="K17" s="22">
        <v>0</v>
      </c>
      <c r="L17" s="22">
        <v>0</v>
      </c>
      <c r="M17" s="23">
        <v>0</v>
      </c>
      <c r="N17" s="26">
        <f t="shared" si="3"/>
        <v>0</v>
      </c>
      <c r="O17" s="38">
        <v>200</v>
      </c>
      <c r="P17" s="27">
        <f t="shared" si="4"/>
        <v>4</v>
      </c>
      <c r="Q17" s="19">
        <v>0</v>
      </c>
      <c r="R17" s="28">
        <f t="shared" si="5"/>
        <v>0</v>
      </c>
      <c r="S17" s="29">
        <v>0</v>
      </c>
      <c r="T17" s="28">
        <f t="shared" si="6"/>
        <v>0</v>
      </c>
      <c r="U17" s="29">
        <v>0</v>
      </c>
      <c r="V17" s="28">
        <f t="shared" si="7"/>
        <v>0</v>
      </c>
      <c r="W17" s="21">
        <v>0</v>
      </c>
      <c r="X17" s="28">
        <f t="shared" si="8"/>
        <v>0</v>
      </c>
      <c r="Y17" s="21">
        <v>0</v>
      </c>
      <c r="Z17" s="28">
        <f t="shared" si="9"/>
        <v>0</v>
      </c>
      <c r="AA17" s="15">
        <v>200</v>
      </c>
      <c r="AB17" s="28">
        <f t="shared" si="10"/>
        <v>4</v>
      </c>
      <c r="AC17" s="21">
        <v>0</v>
      </c>
      <c r="AD17" s="28">
        <f t="shared" si="11"/>
        <v>0</v>
      </c>
      <c r="AE17" s="23">
        <v>0</v>
      </c>
      <c r="AF17" s="28">
        <f t="shared" si="12"/>
        <v>0</v>
      </c>
      <c r="AG17" s="29">
        <v>0</v>
      </c>
      <c r="AH17" s="28">
        <f t="shared" si="13"/>
        <v>0</v>
      </c>
      <c r="AI17" s="29">
        <v>0</v>
      </c>
      <c r="AJ17" s="30">
        <f t="shared" si="15"/>
        <v>0</v>
      </c>
      <c r="AK17" s="83">
        <f t="shared" si="14"/>
        <v>56</v>
      </c>
      <c r="AL17" s="84" t="s">
        <v>329</v>
      </c>
      <c r="AM17" s="31"/>
    </row>
    <row r="18" spans="1:39" ht="20.25" x14ac:dyDescent="0.3">
      <c r="A18" s="2" t="s">
        <v>47</v>
      </c>
      <c r="B18" s="60" t="s">
        <v>48</v>
      </c>
      <c r="C18" s="1" t="s">
        <v>49</v>
      </c>
      <c r="D18" s="61">
        <v>2013</v>
      </c>
      <c r="E18" s="21">
        <v>20</v>
      </c>
      <c r="F18" s="25">
        <f t="shared" si="0"/>
        <v>3.2</v>
      </c>
      <c r="G18" s="21">
        <v>20</v>
      </c>
      <c r="H18" s="22">
        <f t="shared" si="1"/>
        <v>3.2</v>
      </c>
      <c r="I18" s="21">
        <v>20</v>
      </c>
      <c r="J18" s="25">
        <f t="shared" si="2"/>
        <v>3.2</v>
      </c>
      <c r="K18" s="22">
        <v>0</v>
      </c>
      <c r="L18" s="22">
        <v>2</v>
      </c>
      <c r="M18" s="32">
        <v>1</v>
      </c>
      <c r="N18" s="26">
        <f t="shared" si="3"/>
        <v>0.08</v>
      </c>
      <c r="O18" s="23">
        <v>0</v>
      </c>
      <c r="P18" s="27">
        <f t="shared" si="4"/>
        <v>0</v>
      </c>
      <c r="Q18" s="19">
        <v>0</v>
      </c>
      <c r="R18" s="28">
        <f t="shared" si="5"/>
        <v>0</v>
      </c>
      <c r="S18" s="29">
        <v>0</v>
      </c>
      <c r="T18" s="28">
        <f t="shared" si="6"/>
        <v>0</v>
      </c>
      <c r="U18" s="29">
        <v>0</v>
      </c>
      <c r="V18" s="28">
        <f t="shared" si="7"/>
        <v>0</v>
      </c>
      <c r="W18" s="21">
        <v>100</v>
      </c>
      <c r="X18" s="28">
        <f t="shared" si="8"/>
        <v>2.6666666666666665</v>
      </c>
      <c r="Y18" s="21">
        <v>100</v>
      </c>
      <c r="Z18" s="28">
        <f t="shared" si="9"/>
        <v>2</v>
      </c>
      <c r="AA18" s="21">
        <v>100</v>
      </c>
      <c r="AB18" s="28">
        <f t="shared" si="10"/>
        <v>2</v>
      </c>
      <c r="AC18" s="21">
        <v>100</v>
      </c>
      <c r="AD18" s="28">
        <f t="shared" si="11"/>
        <v>2</v>
      </c>
      <c r="AE18" s="23">
        <v>0</v>
      </c>
      <c r="AF18" s="28">
        <f t="shared" si="12"/>
        <v>0</v>
      </c>
      <c r="AG18" s="29">
        <v>0</v>
      </c>
      <c r="AH18" s="28">
        <f t="shared" si="13"/>
        <v>0</v>
      </c>
      <c r="AI18" s="29">
        <v>0</v>
      </c>
      <c r="AJ18" s="30">
        <f t="shared" si="15"/>
        <v>0</v>
      </c>
      <c r="AK18" s="83">
        <f t="shared" si="14"/>
        <v>20.346666666666668</v>
      </c>
      <c r="AL18" s="84">
        <v>42</v>
      </c>
      <c r="AM18" s="31"/>
    </row>
    <row r="19" spans="1:39" ht="20.25" x14ac:dyDescent="0.3">
      <c r="A19" s="2" t="s">
        <v>50</v>
      </c>
      <c r="B19" s="60" t="s">
        <v>51</v>
      </c>
      <c r="C19" s="1" t="s">
        <v>52</v>
      </c>
      <c r="D19" s="61">
        <v>2011</v>
      </c>
      <c r="E19" s="21">
        <v>100</v>
      </c>
      <c r="F19" s="25">
        <f t="shared" si="0"/>
        <v>16</v>
      </c>
      <c r="G19" s="21">
        <v>100</v>
      </c>
      <c r="H19" s="22">
        <f t="shared" si="1"/>
        <v>16</v>
      </c>
      <c r="I19" s="21">
        <v>100</v>
      </c>
      <c r="J19" s="25">
        <f t="shared" si="2"/>
        <v>16</v>
      </c>
      <c r="K19" s="22">
        <v>0</v>
      </c>
      <c r="L19" s="22">
        <v>0</v>
      </c>
      <c r="M19" s="23">
        <v>0</v>
      </c>
      <c r="N19" s="26">
        <f t="shared" si="3"/>
        <v>0</v>
      </c>
      <c r="O19" s="23">
        <v>0</v>
      </c>
      <c r="P19" s="27">
        <f t="shared" si="4"/>
        <v>0</v>
      </c>
      <c r="Q19" s="19">
        <v>100</v>
      </c>
      <c r="R19" s="28">
        <f t="shared" si="5"/>
        <v>0.8</v>
      </c>
      <c r="S19" s="29">
        <v>0</v>
      </c>
      <c r="T19" s="28">
        <f t="shared" si="6"/>
        <v>0</v>
      </c>
      <c r="U19" s="29">
        <v>100</v>
      </c>
      <c r="V19" s="28">
        <f t="shared" si="7"/>
        <v>4</v>
      </c>
      <c r="W19" s="21">
        <v>100</v>
      </c>
      <c r="X19" s="28">
        <f t="shared" si="8"/>
        <v>2.6666666666666665</v>
      </c>
      <c r="Y19" s="21">
        <v>100</v>
      </c>
      <c r="Z19" s="28">
        <f t="shared" si="9"/>
        <v>2</v>
      </c>
      <c r="AA19" s="21">
        <v>100</v>
      </c>
      <c r="AB19" s="28">
        <f t="shared" si="10"/>
        <v>2</v>
      </c>
      <c r="AC19" s="21">
        <v>100</v>
      </c>
      <c r="AD19" s="28">
        <f t="shared" si="11"/>
        <v>2</v>
      </c>
      <c r="AE19" s="23">
        <v>100</v>
      </c>
      <c r="AF19" s="28">
        <f t="shared" si="12"/>
        <v>2</v>
      </c>
      <c r="AG19" s="29">
        <v>0</v>
      </c>
      <c r="AH19" s="28">
        <f t="shared" si="13"/>
        <v>0</v>
      </c>
      <c r="AI19" s="29">
        <v>0</v>
      </c>
      <c r="AJ19" s="30">
        <f t="shared" si="15"/>
        <v>0</v>
      </c>
      <c r="AK19" s="83">
        <f t="shared" si="14"/>
        <v>63.466666666666661</v>
      </c>
      <c r="AL19" s="84">
        <v>6</v>
      </c>
      <c r="AM19" s="31"/>
    </row>
    <row r="20" spans="1:39" ht="20.25" x14ac:dyDescent="0.3">
      <c r="A20" s="2" t="s">
        <v>53</v>
      </c>
      <c r="B20" s="60" t="s">
        <v>54</v>
      </c>
      <c r="C20" s="1" t="s">
        <v>55</v>
      </c>
      <c r="D20" s="61">
        <v>2007</v>
      </c>
      <c r="E20" s="21">
        <v>50</v>
      </c>
      <c r="F20" s="25">
        <f t="shared" si="0"/>
        <v>8</v>
      </c>
      <c r="G20" s="21">
        <v>50</v>
      </c>
      <c r="H20" s="22">
        <f t="shared" si="1"/>
        <v>8</v>
      </c>
      <c r="I20" s="21">
        <v>50</v>
      </c>
      <c r="J20" s="25">
        <f t="shared" si="2"/>
        <v>8</v>
      </c>
      <c r="K20" s="22">
        <v>0</v>
      </c>
      <c r="L20" s="22">
        <v>0</v>
      </c>
      <c r="M20" s="23">
        <v>50</v>
      </c>
      <c r="N20" s="26">
        <f t="shared" si="3"/>
        <v>4</v>
      </c>
      <c r="O20" s="23">
        <v>50</v>
      </c>
      <c r="P20" s="27">
        <f t="shared" si="4"/>
        <v>1</v>
      </c>
      <c r="Q20" s="38">
        <v>500</v>
      </c>
      <c r="R20" s="28">
        <f t="shared" si="5"/>
        <v>4</v>
      </c>
      <c r="S20" s="29">
        <v>0</v>
      </c>
      <c r="T20" s="28">
        <f t="shared" si="6"/>
        <v>0</v>
      </c>
      <c r="U20" s="29">
        <v>50</v>
      </c>
      <c r="V20" s="28">
        <f t="shared" si="7"/>
        <v>2</v>
      </c>
      <c r="W20" s="21">
        <v>0</v>
      </c>
      <c r="X20" s="28">
        <f t="shared" si="8"/>
        <v>0</v>
      </c>
      <c r="Y20" s="21">
        <v>50</v>
      </c>
      <c r="Z20" s="28">
        <f t="shared" si="9"/>
        <v>1</v>
      </c>
      <c r="AA20" s="21">
        <v>50</v>
      </c>
      <c r="AB20" s="28">
        <f t="shared" si="10"/>
        <v>1</v>
      </c>
      <c r="AC20" s="21">
        <v>50</v>
      </c>
      <c r="AD20" s="28">
        <f t="shared" si="11"/>
        <v>1</v>
      </c>
      <c r="AE20" s="23">
        <v>50</v>
      </c>
      <c r="AF20" s="28">
        <f t="shared" si="12"/>
        <v>1</v>
      </c>
      <c r="AG20" s="29">
        <v>50</v>
      </c>
      <c r="AH20" s="28">
        <f t="shared" si="13"/>
        <v>4</v>
      </c>
      <c r="AI20" s="29">
        <v>50</v>
      </c>
      <c r="AJ20" s="30">
        <f t="shared" si="15"/>
        <v>4</v>
      </c>
      <c r="AK20" s="83">
        <f t="shared" si="14"/>
        <v>47</v>
      </c>
      <c r="AL20" s="84">
        <v>16</v>
      </c>
      <c r="AM20" s="31"/>
    </row>
    <row r="21" spans="1:39" ht="20.25" x14ac:dyDescent="0.3">
      <c r="A21" s="2" t="s">
        <v>56</v>
      </c>
      <c r="B21" s="60" t="s">
        <v>57</v>
      </c>
      <c r="C21" s="1" t="s">
        <v>34</v>
      </c>
      <c r="D21" s="61" t="s">
        <v>58</v>
      </c>
      <c r="E21" s="21">
        <v>0</v>
      </c>
      <c r="F21" s="25">
        <f t="shared" si="0"/>
        <v>0</v>
      </c>
      <c r="G21" s="21">
        <v>0</v>
      </c>
      <c r="H21" s="22">
        <f t="shared" si="1"/>
        <v>0</v>
      </c>
      <c r="I21" s="21">
        <v>0</v>
      </c>
      <c r="J21" s="25">
        <f t="shared" si="2"/>
        <v>0</v>
      </c>
      <c r="K21" s="22">
        <v>2</v>
      </c>
      <c r="L21" s="22">
        <v>2</v>
      </c>
      <c r="M21" s="38">
        <v>50</v>
      </c>
      <c r="N21" s="26">
        <f t="shared" si="3"/>
        <v>4</v>
      </c>
      <c r="O21" s="38">
        <v>200</v>
      </c>
      <c r="P21" s="27">
        <f t="shared" si="4"/>
        <v>4</v>
      </c>
      <c r="Q21" s="19">
        <v>0</v>
      </c>
      <c r="R21" s="28">
        <f t="shared" si="5"/>
        <v>0</v>
      </c>
      <c r="S21" s="29">
        <v>0</v>
      </c>
      <c r="T21" s="28">
        <f t="shared" si="6"/>
        <v>0</v>
      </c>
      <c r="U21" s="15">
        <v>100</v>
      </c>
      <c r="V21" s="28">
        <f t="shared" si="7"/>
        <v>4</v>
      </c>
      <c r="W21" s="15">
        <v>150</v>
      </c>
      <c r="X21" s="28">
        <f t="shared" si="8"/>
        <v>4</v>
      </c>
      <c r="Y21" s="15">
        <v>200</v>
      </c>
      <c r="Z21" s="28">
        <f t="shared" si="9"/>
        <v>4</v>
      </c>
      <c r="AA21" s="15">
        <v>200</v>
      </c>
      <c r="AB21" s="28">
        <f t="shared" si="10"/>
        <v>4</v>
      </c>
      <c r="AC21" s="15">
        <v>200</v>
      </c>
      <c r="AD21" s="28">
        <f t="shared" si="11"/>
        <v>4</v>
      </c>
      <c r="AE21" s="29">
        <v>0</v>
      </c>
      <c r="AF21" s="28">
        <f t="shared" si="12"/>
        <v>0</v>
      </c>
      <c r="AG21" s="15">
        <v>50</v>
      </c>
      <c r="AH21" s="28">
        <f t="shared" si="13"/>
        <v>4</v>
      </c>
      <c r="AI21" s="29">
        <v>0</v>
      </c>
      <c r="AJ21" s="30">
        <f t="shared" si="15"/>
        <v>0</v>
      </c>
      <c r="AK21" s="83">
        <f t="shared" si="14"/>
        <v>36</v>
      </c>
      <c r="AL21" s="84">
        <v>22</v>
      </c>
      <c r="AM21" s="31"/>
    </row>
    <row r="22" spans="1:39" ht="20.25" x14ac:dyDescent="0.3">
      <c r="A22" s="2" t="s">
        <v>59</v>
      </c>
      <c r="B22" s="60" t="s">
        <v>60</v>
      </c>
      <c r="C22" s="1" t="s">
        <v>61</v>
      </c>
      <c r="D22" s="61" t="s">
        <v>62</v>
      </c>
      <c r="E22" s="21">
        <v>0</v>
      </c>
      <c r="F22" s="25">
        <f t="shared" si="0"/>
        <v>0</v>
      </c>
      <c r="G22" s="21">
        <v>0</v>
      </c>
      <c r="H22" s="22">
        <f t="shared" si="1"/>
        <v>0</v>
      </c>
      <c r="I22" s="21">
        <v>0</v>
      </c>
      <c r="J22" s="25">
        <f t="shared" si="2"/>
        <v>0</v>
      </c>
      <c r="K22" s="22">
        <v>0</v>
      </c>
      <c r="L22" s="22">
        <v>0</v>
      </c>
      <c r="M22" s="32">
        <v>1</v>
      </c>
      <c r="N22" s="26">
        <f t="shared" si="3"/>
        <v>0.08</v>
      </c>
      <c r="O22" s="38">
        <v>200</v>
      </c>
      <c r="P22" s="27">
        <f t="shared" si="4"/>
        <v>4</v>
      </c>
      <c r="Q22" s="19">
        <v>0</v>
      </c>
      <c r="R22" s="28">
        <f t="shared" si="5"/>
        <v>0</v>
      </c>
      <c r="S22" s="29">
        <v>0</v>
      </c>
      <c r="T22" s="28">
        <f t="shared" si="6"/>
        <v>0</v>
      </c>
      <c r="U22" s="15">
        <v>100</v>
      </c>
      <c r="V22" s="28">
        <f t="shared" si="7"/>
        <v>4</v>
      </c>
      <c r="W22" s="15">
        <v>150</v>
      </c>
      <c r="X22" s="28">
        <f t="shared" si="8"/>
        <v>4</v>
      </c>
      <c r="Y22" s="15">
        <v>200</v>
      </c>
      <c r="Z22" s="28">
        <f t="shared" si="9"/>
        <v>4</v>
      </c>
      <c r="AA22" s="15">
        <v>200</v>
      </c>
      <c r="AB22" s="28">
        <f t="shared" si="10"/>
        <v>4</v>
      </c>
      <c r="AC22" s="15">
        <v>200</v>
      </c>
      <c r="AD22" s="28">
        <f t="shared" si="11"/>
        <v>4</v>
      </c>
      <c r="AE22" s="38">
        <v>200</v>
      </c>
      <c r="AF22" s="28">
        <f t="shared" si="12"/>
        <v>4</v>
      </c>
      <c r="AG22" s="15">
        <v>50</v>
      </c>
      <c r="AH22" s="28">
        <f t="shared" si="13"/>
        <v>4</v>
      </c>
      <c r="AI22" s="29">
        <v>0</v>
      </c>
      <c r="AJ22" s="30">
        <f t="shared" si="15"/>
        <v>0</v>
      </c>
      <c r="AK22" s="83">
        <f t="shared" si="14"/>
        <v>32.08</v>
      </c>
      <c r="AL22" s="84">
        <v>27</v>
      </c>
      <c r="AM22" s="31"/>
    </row>
    <row r="23" spans="1:39" ht="20.25" x14ac:dyDescent="0.3">
      <c r="A23" s="2" t="s">
        <v>63</v>
      </c>
      <c r="B23" s="60" t="s">
        <v>64</v>
      </c>
      <c r="C23" s="1" t="s">
        <v>65</v>
      </c>
      <c r="D23" s="61" t="s">
        <v>10</v>
      </c>
      <c r="E23" s="21">
        <v>100</v>
      </c>
      <c r="F23" s="25">
        <f t="shared" si="0"/>
        <v>16</v>
      </c>
      <c r="G23" s="21">
        <v>100</v>
      </c>
      <c r="H23" s="22">
        <f t="shared" si="1"/>
        <v>16</v>
      </c>
      <c r="I23" s="21">
        <v>100</v>
      </c>
      <c r="J23" s="25">
        <f t="shared" si="2"/>
        <v>16</v>
      </c>
      <c r="K23" s="22">
        <v>0</v>
      </c>
      <c r="L23" s="22">
        <v>0</v>
      </c>
      <c r="M23" s="32">
        <v>1</v>
      </c>
      <c r="N23" s="26">
        <f t="shared" si="3"/>
        <v>0.08</v>
      </c>
      <c r="O23" s="23">
        <v>0</v>
      </c>
      <c r="P23" s="27">
        <f t="shared" si="4"/>
        <v>0</v>
      </c>
      <c r="Q23" s="19">
        <v>0</v>
      </c>
      <c r="R23" s="28">
        <f t="shared" si="5"/>
        <v>0</v>
      </c>
      <c r="S23" s="29">
        <v>0</v>
      </c>
      <c r="T23" s="28">
        <f t="shared" si="6"/>
        <v>0</v>
      </c>
      <c r="U23" s="29">
        <v>0</v>
      </c>
      <c r="V23" s="28">
        <f t="shared" si="7"/>
        <v>0</v>
      </c>
      <c r="W23" s="21">
        <v>0</v>
      </c>
      <c r="X23" s="28">
        <f t="shared" si="8"/>
        <v>0</v>
      </c>
      <c r="Y23" s="21">
        <v>0</v>
      </c>
      <c r="Z23" s="28">
        <f t="shared" si="9"/>
        <v>0</v>
      </c>
      <c r="AA23" s="21">
        <v>0</v>
      </c>
      <c r="AB23" s="28">
        <f t="shared" si="10"/>
        <v>0</v>
      </c>
      <c r="AC23" s="21">
        <v>0</v>
      </c>
      <c r="AD23" s="28">
        <f t="shared" si="11"/>
        <v>0</v>
      </c>
      <c r="AE23" s="23">
        <v>0</v>
      </c>
      <c r="AF23" s="28">
        <f t="shared" si="12"/>
        <v>0</v>
      </c>
      <c r="AG23" s="29">
        <v>0</v>
      </c>
      <c r="AH23" s="28">
        <f t="shared" si="13"/>
        <v>0</v>
      </c>
      <c r="AI23" s="29">
        <v>0</v>
      </c>
      <c r="AJ23" s="30">
        <f t="shared" si="15"/>
        <v>0</v>
      </c>
      <c r="AK23" s="83">
        <f t="shared" si="14"/>
        <v>48.08</v>
      </c>
      <c r="AL23" s="84">
        <v>11</v>
      </c>
      <c r="AM23" s="31"/>
    </row>
    <row r="24" spans="1:39" ht="20.25" x14ac:dyDescent="0.3">
      <c r="A24" s="2" t="s">
        <v>66</v>
      </c>
      <c r="B24" s="60" t="s">
        <v>67</v>
      </c>
      <c r="C24" s="1" t="s">
        <v>68</v>
      </c>
      <c r="D24" s="61">
        <v>2009</v>
      </c>
      <c r="E24" s="21">
        <v>50</v>
      </c>
      <c r="F24" s="25">
        <f t="shared" si="0"/>
        <v>8</v>
      </c>
      <c r="G24" s="21">
        <v>50</v>
      </c>
      <c r="H24" s="22">
        <f t="shared" si="1"/>
        <v>8</v>
      </c>
      <c r="I24" s="21">
        <v>50</v>
      </c>
      <c r="J24" s="25">
        <f t="shared" si="2"/>
        <v>8</v>
      </c>
      <c r="K24" s="22">
        <v>0</v>
      </c>
      <c r="L24" s="22">
        <v>2</v>
      </c>
      <c r="M24" s="32">
        <v>1</v>
      </c>
      <c r="N24" s="26">
        <f t="shared" si="3"/>
        <v>0.08</v>
      </c>
      <c r="O24" s="23">
        <v>50</v>
      </c>
      <c r="P24" s="27">
        <f t="shared" si="4"/>
        <v>1</v>
      </c>
      <c r="Q24" s="19">
        <v>0</v>
      </c>
      <c r="R24" s="28">
        <f t="shared" si="5"/>
        <v>0</v>
      </c>
      <c r="S24" s="29">
        <v>0</v>
      </c>
      <c r="T24" s="28">
        <f t="shared" si="6"/>
        <v>0</v>
      </c>
      <c r="U24" s="29">
        <v>50</v>
      </c>
      <c r="V24" s="28">
        <f t="shared" si="7"/>
        <v>2</v>
      </c>
      <c r="W24" s="21">
        <v>0</v>
      </c>
      <c r="X24" s="28">
        <f t="shared" si="8"/>
        <v>0</v>
      </c>
      <c r="Y24" s="21">
        <v>50</v>
      </c>
      <c r="Z24" s="28">
        <f t="shared" si="9"/>
        <v>1</v>
      </c>
      <c r="AA24" s="21">
        <v>50</v>
      </c>
      <c r="AB24" s="28">
        <f t="shared" si="10"/>
        <v>1</v>
      </c>
      <c r="AC24" s="21">
        <v>50</v>
      </c>
      <c r="AD24" s="28">
        <f t="shared" si="11"/>
        <v>1</v>
      </c>
      <c r="AE24" s="23">
        <v>50</v>
      </c>
      <c r="AF24" s="28">
        <f t="shared" si="12"/>
        <v>1</v>
      </c>
      <c r="AG24" s="29">
        <v>0</v>
      </c>
      <c r="AH24" s="28">
        <f t="shared" si="13"/>
        <v>0</v>
      </c>
      <c r="AI24" s="29">
        <v>0</v>
      </c>
      <c r="AJ24" s="30">
        <f t="shared" si="15"/>
        <v>0</v>
      </c>
      <c r="AK24" s="83">
        <f t="shared" si="14"/>
        <v>33.08</v>
      </c>
      <c r="AL24" s="84">
        <v>26</v>
      </c>
      <c r="AM24" s="31"/>
    </row>
    <row r="25" spans="1:39" ht="20.25" x14ac:dyDescent="0.3">
      <c r="A25" s="2" t="s">
        <v>69</v>
      </c>
      <c r="B25" s="60" t="s">
        <v>70</v>
      </c>
      <c r="C25" s="1" t="s">
        <v>71</v>
      </c>
      <c r="D25" s="61">
        <v>2015</v>
      </c>
      <c r="E25" s="21">
        <v>100</v>
      </c>
      <c r="F25" s="25">
        <f t="shared" si="0"/>
        <v>16</v>
      </c>
      <c r="G25" s="21">
        <v>100</v>
      </c>
      <c r="H25" s="22">
        <f t="shared" si="1"/>
        <v>16</v>
      </c>
      <c r="I25" s="21">
        <v>100</v>
      </c>
      <c r="J25" s="25">
        <f t="shared" si="2"/>
        <v>16</v>
      </c>
      <c r="K25" s="22">
        <v>0</v>
      </c>
      <c r="L25" s="22">
        <v>0</v>
      </c>
      <c r="M25" s="23">
        <v>0</v>
      </c>
      <c r="N25" s="26">
        <f t="shared" si="3"/>
        <v>0</v>
      </c>
      <c r="O25" s="23">
        <v>0</v>
      </c>
      <c r="P25" s="27">
        <f t="shared" si="4"/>
        <v>0</v>
      </c>
      <c r="Q25" s="19">
        <v>0</v>
      </c>
      <c r="R25" s="28">
        <f t="shared" si="5"/>
        <v>0</v>
      </c>
      <c r="S25" s="29">
        <v>0</v>
      </c>
      <c r="T25" s="28">
        <f t="shared" si="6"/>
        <v>0</v>
      </c>
      <c r="U25" s="29">
        <v>0</v>
      </c>
      <c r="V25" s="28">
        <f t="shared" si="7"/>
        <v>0</v>
      </c>
      <c r="W25" s="21">
        <v>0</v>
      </c>
      <c r="X25" s="28">
        <f t="shared" si="8"/>
        <v>0</v>
      </c>
      <c r="Y25" s="21">
        <v>0</v>
      </c>
      <c r="Z25" s="28">
        <f t="shared" si="9"/>
        <v>0</v>
      </c>
      <c r="AA25" s="21">
        <v>0</v>
      </c>
      <c r="AB25" s="28">
        <f t="shared" si="10"/>
        <v>0</v>
      </c>
      <c r="AC25" s="21">
        <v>0</v>
      </c>
      <c r="AD25" s="28">
        <f t="shared" si="11"/>
        <v>0</v>
      </c>
      <c r="AE25" s="23">
        <v>0</v>
      </c>
      <c r="AF25" s="28">
        <f t="shared" si="12"/>
        <v>0</v>
      </c>
      <c r="AG25" s="29">
        <v>0</v>
      </c>
      <c r="AH25" s="28">
        <f t="shared" si="13"/>
        <v>0</v>
      </c>
      <c r="AI25" s="29">
        <v>0</v>
      </c>
      <c r="AJ25" s="30">
        <f t="shared" si="15"/>
        <v>0</v>
      </c>
      <c r="AK25" s="83">
        <f t="shared" si="14"/>
        <v>48</v>
      </c>
      <c r="AL25" s="84" t="s">
        <v>330</v>
      </c>
      <c r="AM25" s="31"/>
    </row>
    <row r="26" spans="1:39" ht="20.25" x14ac:dyDescent="0.3">
      <c r="A26" s="2" t="s">
        <v>72</v>
      </c>
      <c r="B26" s="60" t="s">
        <v>73</v>
      </c>
      <c r="C26" s="1" t="s">
        <v>74</v>
      </c>
      <c r="D26" s="61">
        <v>2006</v>
      </c>
      <c r="E26" s="21">
        <v>0</v>
      </c>
      <c r="F26" s="25">
        <f t="shared" si="0"/>
        <v>0</v>
      </c>
      <c r="G26" s="21">
        <v>0</v>
      </c>
      <c r="H26" s="22">
        <f t="shared" si="1"/>
        <v>0</v>
      </c>
      <c r="I26" s="21">
        <v>0</v>
      </c>
      <c r="J26" s="25">
        <f t="shared" si="2"/>
        <v>0</v>
      </c>
      <c r="K26" s="22">
        <v>0</v>
      </c>
      <c r="L26" s="22">
        <v>0</v>
      </c>
      <c r="M26" s="23">
        <v>0</v>
      </c>
      <c r="N26" s="26">
        <f t="shared" si="3"/>
        <v>0</v>
      </c>
      <c r="O26" s="23">
        <v>200</v>
      </c>
      <c r="P26" s="27">
        <f t="shared" si="4"/>
        <v>4</v>
      </c>
      <c r="Q26" s="19">
        <v>0</v>
      </c>
      <c r="R26" s="28">
        <f t="shared" si="5"/>
        <v>0</v>
      </c>
      <c r="S26" s="29">
        <v>0</v>
      </c>
      <c r="T26" s="28">
        <f t="shared" si="6"/>
        <v>0</v>
      </c>
      <c r="U26" s="29">
        <v>0</v>
      </c>
      <c r="V26" s="28">
        <f t="shared" si="7"/>
        <v>0</v>
      </c>
      <c r="W26" s="21">
        <v>0</v>
      </c>
      <c r="X26" s="28">
        <f t="shared" si="8"/>
        <v>0</v>
      </c>
      <c r="Y26" s="21">
        <v>0</v>
      </c>
      <c r="Z26" s="28">
        <f t="shared" si="9"/>
        <v>0</v>
      </c>
      <c r="AA26" s="21">
        <v>0</v>
      </c>
      <c r="AB26" s="28">
        <f t="shared" si="10"/>
        <v>0</v>
      </c>
      <c r="AC26" s="21">
        <v>0</v>
      </c>
      <c r="AD26" s="28">
        <f t="shared" si="11"/>
        <v>0</v>
      </c>
      <c r="AE26" s="23">
        <v>0</v>
      </c>
      <c r="AF26" s="28">
        <f t="shared" si="12"/>
        <v>0</v>
      </c>
      <c r="AG26" s="29">
        <v>0</v>
      </c>
      <c r="AH26" s="28">
        <f t="shared" si="13"/>
        <v>0</v>
      </c>
      <c r="AI26" s="29">
        <v>0</v>
      </c>
      <c r="AJ26" s="30">
        <f t="shared" si="15"/>
        <v>0</v>
      </c>
      <c r="AK26" s="83">
        <f t="shared" si="14"/>
        <v>4</v>
      </c>
      <c r="AL26" s="84" t="s">
        <v>337</v>
      </c>
      <c r="AM26" s="31"/>
    </row>
    <row r="27" spans="1:39" ht="20.25" x14ac:dyDescent="0.3">
      <c r="A27" s="2" t="s">
        <v>75</v>
      </c>
      <c r="B27" s="60" t="s">
        <v>76</v>
      </c>
      <c r="C27" s="1" t="s">
        <v>77</v>
      </c>
      <c r="D27" s="61" t="s">
        <v>10</v>
      </c>
      <c r="E27" s="21">
        <v>0</v>
      </c>
      <c r="F27" s="25">
        <f t="shared" si="0"/>
        <v>0</v>
      </c>
      <c r="G27" s="22">
        <v>50</v>
      </c>
      <c r="H27" s="22">
        <f t="shared" si="1"/>
        <v>8</v>
      </c>
      <c r="I27" s="21">
        <v>0</v>
      </c>
      <c r="J27" s="25">
        <f t="shared" si="2"/>
        <v>0</v>
      </c>
      <c r="K27" s="22">
        <v>0</v>
      </c>
      <c r="L27" s="22">
        <v>0</v>
      </c>
      <c r="M27" s="23">
        <v>50</v>
      </c>
      <c r="N27" s="26">
        <f t="shared" si="3"/>
        <v>4</v>
      </c>
      <c r="O27" s="23">
        <v>50</v>
      </c>
      <c r="P27" s="27">
        <f t="shared" si="4"/>
        <v>1</v>
      </c>
      <c r="Q27" s="19">
        <v>0</v>
      </c>
      <c r="R27" s="28">
        <f t="shared" si="5"/>
        <v>0</v>
      </c>
      <c r="S27" s="29">
        <v>0</v>
      </c>
      <c r="T27" s="28">
        <f t="shared" si="6"/>
        <v>0</v>
      </c>
      <c r="U27" s="29">
        <v>50</v>
      </c>
      <c r="V27" s="28">
        <f t="shared" si="7"/>
        <v>2</v>
      </c>
      <c r="W27" s="21">
        <v>0</v>
      </c>
      <c r="X27" s="28">
        <f t="shared" si="8"/>
        <v>0</v>
      </c>
      <c r="Y27" s="21">
        <v>50</v>
      </c>
      <c r="Z27" s="28">
        <f t="shared" si="9"/>
        <v>1</v>
      </c>
      <c r="AA27" s="21">
        <v>50</v>
      </c>
      <c r="AB27" s="28">
        <f t="shared" si="10"/>
        <v>1</v>
      </c>
      <c r="AC27" s="21">
        <v>50</v>
      </c>
      <c r="AD27" s="28">
        <f t="shared" si="11"/>
        <v>1</v>
      </c>
      <c r="AE27" s="23">
        <v>50</v>
      </c>
      <c r="AF27" s="28">
        <f t="shared" si="12"/>
        <v>1</v>
      </c>
      <c r="AG27" s="29">
        <v>0</v>
      </c>
      <c r="AH27" s="28">
        <f t="shared" si="13"/>
        <v>0</v>
      </c>
      <c r="AI27" s="29">
        <v>50</v>
      </c>
      <c r="AJ27" s="30">
        <f t="shared" si="15"/>
        <v>4</v>
      </c>
      <c r="AK27" s="83">
        <f t="shared" si="14"/>
        <v>23</v>
      </c>
      <c r="AL27" s="84">
        <v>40</v>
      </c>
      <c r="AM27" s="31"/>
    </row>
    <row r="28" spans="1:39" ht="20.25" x14ac:dyDescent="0.3">
      <c r="A28" s="2" t="s">
        <v>78</v>
      </c>
      <c r="B28" s="60" t="s">
        <v>79</v>
      </c>
      <c r="C28" s="1" t="s">
        <v>80</v>
      </c>
      <c r="D28" s="61">
        <v>2015</v>
      </c>
      <c r="E28" s="15">
        <v>100</v>
      </c>
      <c r="F28" s="25">
        <f t="shared" si="0"/>
        <v>16</v>
      </c>
      <c r="G28" s="15">
        <v>100</v>
      </c>
      <c r="H28" s="22">
        <f t="shared" si="1"/>
        <v>16</v>
      </c>
      <c r="I28" s="15">
        <v>100</v>
      </c>
      <c r="J28" s="25">
        <f t="shared" si="2"/>
        <v>16</v>
      </c>
      <c r="K28" s="22">
        <v>0</v>
      </c>
      <c r="L28" s="22">
        <v>0</v>
      </c>
      <c r="M28" s="23">
        <v>0</v>
      </c>
      <c r="N28" s="26">
        <f t="shared" si="3"/>
        <v>0</v>
      </c>
      <c r="O28" s="38">
        <v>200</v>
      </c>
      <c r="P28" s="27">
        <f t="shared" si="4"/>
        <v>4</v>
      </c>
      <c r="Q28" s="19">
        <v>0</v>
      </c>
      <c r="R28" s="28">
        <f t="shared" si="5"/>
        <v>0</v>
      </c>
      <c r="S28" s="29">
        <v>0</v>
      </c>
      <c r="T28" s="28">
        <f t="shared" si="6"/>
        <v>0</v>
      </c>
      <c r="U28" s="29">
        <v>50</v>
      </c>
      <c r="V28" s="28">
        <f t="shared" si="7"/>
        <v>2</v>
      </c>
      <c r="W28" s="15">
        <v>150</v>
      </c>
      <c r="X28" s="28">
        <f t="shared" si="8"/>
        <v>4</v>
      </c>
      <c r="Y28" s="15">
        <v>200</v>
      </c>
      <c r="Z28" s="28">
        <f t="shared" si="9"/>
        <v>4</v>
      </c>
      <c r="AA28" s="15">
        <v>200</v>
      </c>
      <c r="AB28" s="28">
        <f t="shared" si="10"/>
        <v>4</v>
      </c>
      <c r="AC28" s="15">
        <v>200</v>
      </c>
      <c r="AD28" s="28">
        <f t="shared" si="11"/>
        <v>4</v>
      </c>
      <c r="AE28" s="38">
        <v>200</v>
      </c>
      <c r="AF28" s="28">
        <f t="shared" si="12"/>
        <v>4</v>
      </c>
      <c r="AG28" s="29">
        <v>0</v>
      </c>
      <c r="AH28" s="28">
        <f t="shared" si="13"/>
        <v>0</v>
      </c>
      <c r="AI28" s="29">
        <v>0</v>
      </c>
      <c r="AJ28" s="30">
        <f t="shared" si="15"/>
        <v>0</v>
      </c>
      <c r="AK28" s="83">
        <f t="shared" si="14"/>
        <v>74</v>
      </c>
      <c r="AL28" s="84">
        <v>4</v>
      </c>
      <c r="AM28" s="31"/>
    </row>
    <row r="29" spans="1:39" ht="20.25" x14ac:dyDescent="0.3">
      <c r="A29" s="2" t="s">
        <v>81</v>
      </c>
      <c r="B29" s="60" t="s">
        <v>82</v>
      </c>
      <c r="C29" s="1" t="s">
        <v>83</v>
      </c>
      <c r="D29" s="61">
        <v>2006</v>
      </c>
      <c r="E29" s="21">
        <v>0</v>
      </c>
      <c r="F29" s="25">
        <f t="shared" si="0"/>
        <v>0</v>
      </c>
      <c r="G29" s="21">
        <v>0</v>
      </c>
      <c r="H29" s="22">
        <f t="shared" si="1"/>
        <v>0</v>
      </c>
      <c r="I29" s="21">
        <v>0</v>
      </c>
      <c r="J29" s="25">
        <f t="shared" si="2"/>
        <v>0</v>
      </c>
      <c r="K29" s="22">
        <v>0</v>
      </c>
      <c r="L29" s="22">
        <v>0</v>
      </c>
      <c r="M29" s="23">
        <v>0</v>
      </c>
      <c r="N29" s="26">
        <f t="shared" si="3"/>
        <v>0</v>
      </c>
      <c r="O29" s="23">
        <v>100</v>
      </c>
      <c r="P29" s="27">
        <f t="shared" si="4"/>
        <v>2</v>
      </c>
      <c r="Q29" s="19">
        <v>0</v>
      </c>
      <c r="R29" s="28">
        <f t="shared" si="5"/>
        <v>0</v>
      </c>
      <c r="S29" s="29">
        <v>0</v>
      </c>
      <c r="T29" s="28">
        <f t="shared" si="6"/>
        <v>0</v>
      </c>
      <c r="U29" s="29">
        <v>100</v>
      </c>
      <c r="V29" s="28">
        <f t="shared" si="7"/>
        <v>4</v>
      </c>
      <c r="W29" s="21">
        <v>0</v>
      </c>
      <c r="X29" s="28">
        <f t="shared" si="8"/>
        <v>0</v>
      </c>
      <c r="Y29" s="21">
        <v>100</v>
      </c>
      <c r="Z29" s="28">
        <f t="shared" si="9"/>
        <v>2</v>
      </c>
      <c r="AA29" s="21">
        <v>0</v>
      </c>
      <c r="AB29" s="28">
        <f t="shared" si="10"/>
        <v>0</v>
      </c>
      <c r="AC29" s="21">
        <v>100</v>
      </c>
      <c r="AD29" s="28">
        <f t="shared" si="11"/>
        <v>2</v>
      </c>
      <c r="AE29" s="23">
        <v>0</v>
      </c>
      <c r="AF29" s="28">
        <f t="shared" si="12"/>
        <v>0</v>
      </c>
      <c r="AG29" s="29">
        <v>0</v>
      </c>
      <c r="AH29" s="28">
        <f t="shared" si="13"/>
        <v>0</v>
      </c>
      <c r="AI29" s="29">
        <v>0</v>
      </c>
      <c r="AJ29" s="30">
        <f t="shared" si="15"/>
        <v>0</v>
      </c>
      <c r="AK29" s="83">
        <f t="shared" si="14"/>
        <v>10</v>
      </c>
      <c r="AL29" s="84">
        <v>59</v>
      </c>
      <c r="AM29" s="31"/>
    </row>
    <row r="30" spans="1:39" ht="20.25" x14ac:dyDescent="0.3">
      <c r="A30" s="2" t="s">
        <v>84</v>
      </c>
      <c r="B30" s="60" t="s">
        <v>85</v>
      </c>
      <c r="C30" s="1" t="s">
        <v>86</v>
      </c>
      <c r="D30" s="61">
        <v>2011</v>
      </c>
      <c r="E30" s="21">
        <v>50</v>
      </c>
      <c r="F30" s="25">
        <f t="shared" si="0"/>
        <v>8</v>
      </c>
      <c r="G30" s="21">
        <v>50</v>
      </c>
      <c r="H30" s="22">
        <f t="shared" si="1"/>
        <v>8</v>
      </c>
      <c r="I30" s="21">
        <v>50</v>
      </c>
      <c r="J30" s="25">
        <f t="shared" si="2"/>
        <v>8</v>
      </c>
      <c r="K30" s="22">
        <v>0</v>
      </c>
      <c r="L30" s="22">
        <v>0</v>
      </c>
      <c r="M30" s="23">
        <v>0</v>
      </c>
      <c r="N30" s="26">
        <f t="shared" si="3"/>
        <v>0</v>
      </c>
      <c r="O30" s="23">
        <v>50</v>
      </c>
      <c r="P30" s="27">
        <f t="shared" si="4"/>
        <v>1</v>
      </c>
      <c r="Q30" s="19">
        <v>0</v>
      </c>
      <c r="R30" s="28">
        <f t="shared" si="5"/>
        <v>0</v>
      </c>
      <c r="S30" s="29">
        <v>10</v>
      </c>
      <c r="T30" s="28">
        <f t="shared" si="6"/>
        <v>0.8</v>
      </c>
      <c r="U30" s="29">
        <v>0</v>
      </c>
      <c r="V30" s="28">
        <f t="shared" si="7"/>
        <v>0</v>
      </c>
      <c r="W30" s="21">
        <v>0</v>
      </c>
      <c r="X30" s="28">
        <f t="shared" si="8"/>
        <v>0</v>
      </c>
      <c r="Y30" s="21">
        <v>0</v>
      </c>
      <c r="Z30" s="28">
        <f t="shared" si="9"/>
        <v>0</v>
      </c>
      <c r="AA30" s="21">
        <v>0</v>
      </c>
      <c r="AB30" s="28">
        <f t="shared" si="10"/>
        <v>0</v>
      </c>
      <c r="AC30" s="21">
        <v>0</v>
      </c>
      <c r="AD30" s="28">
        <f t="shared" si="11"/>
        <v>0</v>
      </c>
      <c r="AE30" s="23">
        <v>0</v>
      </c>
      <c r="AF30" s="28">
        <f t="shared" si="12"/>
        <v>0</v>
      </c>
      <c r="AG30" s="29">
        <v>0</v>
      </c>
      <c r="AH30" s="28">
        <f t="shared" si="13"/>
        <v>0</v>
      </c>
      <c r="AI30" s="29">
        <v>0</v>
      </c>
      <c r="AJ30" s="30">
        <f t="shared" si="15"/>
        <v>0</v>
      </c>
      <c r="AK30" s="83">
        <f t="shared" si="14"/>
        <v>25.8</v>
      </c>
      <c r="AL30" s="84">
        <v>38</v>
      </c>
      <c r="AM30" s="31"/>
    </row>
    <row r="31" spans="1:39" ht="20.25" x14ac:dyDescent="0.3">
      <c r="A31" s="2" t="s">
        <v>87</v>
      </c>
      <c r="B31" s="60" t="s">
        <v>88</v>
      </c>
      <c r="C31" s="1" t="s">
        <v>89</v>
      </c>
      <c r="D31" s="61">
        <v>2005</v>
      </c>
      <c r="E31" s="21">
        <v>0</v>
      </c>
      <c r="F31" s="25">
        <f t="shared" si="0"/>
        <v>0</v>
      </c>
      <c r="G31" s="21">
        <v>0</v>
      </c>
      <c r="H31" s="22">
        <f t="shared" si="1"/>
        <v>0</v>
      </c>
      <c r="I31" s="21">
        <v>0</v>
      </c>
      <c r="J31" s="25">
        <f t="shared" si="2"/>
        <v>0</v>
      </c>
      <c r="K31" s="22">
        <v>0</v>
      </c>
      <c r="L31" s="22">
        <v>2</v>
      </c>
      <c r="M31" s="23">
        <v>0</v>
      </c>
      <c r="N31" s="26">
        <f t="shared" si="3"/>
        <v>0</v>
      </c>
      <c r="O31" s="23">
        <v>0</v>
      </c>
      <c r="P31" s="27">
        <f t="shared" si="4"/>
        <v>0</v>
      </c>
      <c r="Q31" s="19">
        <v>0</v>
      </c>
      <c r="R31" s="28">
        <f t="shared" si="5"/>
        <v>0</v>
      </c>
      <c r="S31" s="29">
        <v>0</v>
      </c>
      <c r="T31" s="28">
        <f t="shared" si="6"/>
        <v>0</v>
      </c>
      <c r="U31" s="29">
        <v>0</v>
      </c>
      <c r="V31" s="28">
        <f t="shared" si="7"/>
        <v>0</v>
      </c>
      <c r="W31" s="21">
        <v>0</v>
      </c>
      <c r="X31" s="28">
        <f t="shared" si="8"/>
        <v>0</v>
      </c>
      <c r="Y31" s="21">
        <v>0</v>
      </c>
      <c r="Z31" s="28">
        <f t="shared" si="9"/>
        <v>0</v>
      </c>
      <c r="AA31" s="21">
        <v>0</v>
      </c>
      <c r="AB31" s="28">
        <f t="shared" si="10"/>
        <v>0</v>
      </c>
      <c r="AC31" s="21">
        <v>0</v>
      </c>
      <c r="AD31" s="28">
        <f t="shared" si="11"/>
        <v>0</v>
      </c>
      <c r="AE31" s="23">
        <v>0</v>
      </c>
      <c r="AF31" s="28">
        <f t="shared" si="12"/>
        <v>0</v>
      </c>
      <c r="AG31" s="29">
        <v>0</v>
      </c>
      <c r="AH31" s="28">
        <f t="shared" si="13"/>
        <v>0</v>
      </c>
      <c r="AI31" s="29">
        <v>0</v>
      </c>
      <c r="AJ31" s="30">
        <f t="shared" si="15"/>
        <v>0</v>
      </c>
      <c r="AK31" s="83">
        <f t="shared" si="14"/>
        <v>2</v>
      </c>
      <c r="AL31" s="84" t="s">
        <v>339</v>
      </c>
      <c r="AM31" s="31"/>
    </row>
    <row r="32" spans="1:39" ht="20.25" x14ac:dyDescent="0.3">
      <c r="A32" s="2" t="s">
        <v>90</v>
      </c>
      <c r="B32" s="62" t="s">
        <v>91</v>
      </c>
      <c r="C32" s="1" t="s">
        <v>92</v>
      </c>
      <c r="D32" s="61" t="s">
        <v>10</v>
      </c>
      <c r="E32" s="21">
        <v>0</v>
      </c>
      <c r="F32" s="25">
        <f t="shared" si="0"/>
        <v>0</v>
      </c>
      <c r="G32" s="21">
        <v>0</v>
      </c>
      <c r="H32" s="22">
        <f t="shared" si="1"/>
        <v>0</v>
      </c>
      <c r="I32" s="21">
        <v>0</v>
      </c>
      <c r="J32" s="25">
        <f t="shared" si="2"/>
        <v>0</v>
      </c>
      <c r="K32" s="22">
        <v>0</v>
      </c>
      <c r="L32" s="22">
        <v>0</v>
      </c>
      <c r="M32" s="23">
        <v>0</v>
      </c>
      <c r="N32" s="26">
        <f t="shared" si="3"/>
        <v>0</v>
      </c>
      <c r="O32" s="23">
        <v>0</v>
      </c>
      <c r="P32" s="27">
        <f t="shared" si="4"/>
        <v>0</v>
      </c>
      <c r="Q32" s="19">
        <v>0</v>
      </c>
      <c r="R32" s="28">
        <f t="shared" si="5"/>
        <v>0</v>
      </c>
      <c r="S32" s="29">
        <v>0</v>
      </c>
      <c r="T32" s="28">
        <f t="shared" si="6"/>
        <v>0</v>
      </c>
      <c r="U32" s="29">
        <v>0</v>
      </c>
      <c r="V32" s="28">
        <f t="shared" si="7"/>
        <v>0</v>
      </c>
      <c r="W32" s="21">
        <v>0</v>
      </c>
      <c r="X32" s="28">
        <f t="shared" si="8"/>
        <v>0</v>
      </c>
      <c r="Y32" s="15">
        <v>200</v>
      </c>
      <c r="Z32" s="28">
        <f t="shared" si="9"/>
        <v>4</v>
      </c>
      <c r="AA32" s="21">
        <v>0</v>
      </c>
      <c r="AB32" s="28">
        <f t="shared" si="10"/>
        <v>0</v>
      </c>
      <c r="AC32" s="21">
        <v>0</v>
      </c>
      <c r="AD32" s="28">
        <f t="shared" si="11"/>
        <v>0</v>
      </c>
      <c r="AE32" s="23">
        <v>0</v>
      </c>
      <c r="AF32" s="28">
        <f t="shared" si="12"/>
        <v>0</v>
      </c>
      <c r="AG32" s="29">
        <v>0</v>
      </c>
      <c r="AH32" s="28">
        <f t="shared" si="13"/>
        <v>0</v>
      </c>
      <c r="AI32" s="29">
        <v>0</v>
      </c>
      <c r="AJ32" s="30">
        <f t="shared" si="15"/>
        <v>0</v>
      </c>
      <c r="AK32" s="83">
        <f t="shared" si="14"/>
        <v>4</v>
      </c>
      <c r="AL32" s="84" t="s">
        <v>337</v>
      </c>
      <c r="AM32" s="31"/>
    </row>
    <row r="33" spans="1:39" ht="20.25" x14ac:dyDescent="0.3">
      <c r="A33" s="2" t="s">
        <v>93</v>
      </c>
      <c r="B33" s="60" t="s">
        <v>94</v>
      </c>
      <c r="C33" s="1" t="s">
        <v>95</v>
      </c>
      <c r="D33" s="61" t="s">
        <v>10</v>
      </c>
      <c r="E33" s="15">
        <v>100</v>
      </c>
      <c r="F33" s="25">
        <f t="shared" si="0"/>
        <v>16</v>
      </c>
      <c r="G33" s="15">
        <v>100</v>
      </c>
      <c r="H33" s="22">
        <f t="shared" si="1"/>
        <v>16</v>
      </c>
      <c r="I33" s="15">
        <v>100</v>
      </c>
      <c r="J33" s="25">
        <f t="shared" si="2"/>
        <v>16</v>
      </c>
      <c r="K33" s="22">
        <v>0</v>
      </c>
      <c r="L33" s="22">
        <v>0</v>
      </c>
      <c r="M33" s="23">
        <v>0</v>
      </c>
      <c r="N33" s="26">
        <f t="shared" si="3"/>
        <v>0</v>
      </c>
      <c r="O33" s="23">
        <v>0</v>
      </c>
      <c r="P33" s="27">
        <f t="shared" si="4"/>
        <v>0</v>
      </c>
      <c r="Q33" s="19">
        <v>0</v>
      </c>
      <c r="R33" s="28">
        <f t="shared" si="5"/>
        <v>0</v>
      </c>
      <c r="S33" s="29">
        <v>0</v>
      </c>
      <c r="T33" s="28">
        <f t="shared" si="6"/>
        <v>0</v>
      </c>
      <c r="U33" s="29">
        <v>0</v>
      </c>
      <c r="V33" s="28">
        <f t="shared" si="7"/>
        <v>0</v>
      </c>
      <c r="W33" s="21">
        <v>0</v>
      </c>
      <c r="X33" s="28">
        <f t="shared" si="8"/>
        <v>0</v>
      </c>
      <c r="Y33" s="21">
        <v>0</v>
      </c>
      <c r="Z33" s="28">
        <f t="shared" si="9"/>
        <v>0</v>
      </c>
      <c r="AA33" s="21">
        <v>0</v>
      </c>
      <c r="AB33" s="28">
        <f t="shared" si="10"/>
        <v>0</v>
      </c>
      <c r="AC33" s="21">
        <v>0</v>
      </c>
      <c r="AD33" s="28">
        <f t="shared" si="11"/>
        <v>0</v>
      </c>
      <c r="AE33" s="23">
        <v>0</v>
      </c>
      <c r="AF33" s="28">
        <f t="shared" si="12"/>
        <v>0</v>
      </c>
      <c r="AG33" s="29">
        <v>0</v>
      </c>
      <c r="AH33" s="28">
        <f t="shared" si="13"/>
        <v>0</v>
      </c>
      <c r="AI33" s="29">
        <v>0</v>
      </c>
      <c r="AJ33" s="30">
        <f t="shared" si="15"/>
        <v>0</v>
      </c>
      <c r="AK33" s="83">
        <f t="shared" si="14"/>
        <v>48</v>
      </c>
      <c r="AL33" s="84" t="s">
        <v>330</v>
      </c>
      <c r="AM33" s="31"/>
    </row>
    <row r="34" spans="1:39" ht="20.25" x14ac:dyDescent="0.3">
      <c r="A34" s="2" t="s">
        <v>96</v>
      </c>
      <c r="B34" s="60" t="s">
        <v>97</v>
      </c>
      <c r="C34" s="1" t="s">
        <v>98</v>
      </c>
      <c r="D34" s="61">
        <v>2007</v>
      </c>
      <c r="E34" s="21">
        <v>0</v>
      </c>
      <c r="F34" s="25">
        <f t="shared" si="0"/>
        <v>0</v>
      </c>
      <c r="G34" s="21">
        <v>0</v>
      </c>
      <c r="H34" s="22">
        <f t="shared" si="1"/>
        <v>0</v>
      </c>
      <c r="I34" s="21">
        <v>0</v>
      </c>
      <c r="J34" s="25">
        <f t="shared" si="2"/>
        <v>0</v>
      </c>
      <c r="K34" s="33">
        <v>2</v>
      </c>
      <c r="L34" s="33">
        <v>2</v>
      </c>
      <c r="M34" s="38">
        <v>50</v>
      </c>
      <c r="N34" s="26">
        <f t="shared" si="3"/>
        <v>4</v>
      </c>
      <c r="O34" s="38">
        <v>200</v>
      </c>
      <c r="P34" s="27">
        <f t="shared" si="4"/>
        <v>4</v>
      </c>
      <c r="Q34" s="19">
        <v>0</v>
      </c>
      <c r="R34" s="28">
        <f t="shared" si="5"/>
        <v>0</v>
      </c>
      <c r="S34" s="15">
        <v>50</v>
      </c>
      <c r="T34" s="28">
        <f t="shared" si="6"/>
        <v>4</v>
      </c>
      <c r="U34" s="29">
        <v>0</v>
      </c>
      <c r="V34" s="28">
        <f t="shared" si="7"/>
        <v>0</v>
      </c>
      <c r="W34" s="21">
        <v>0</v>
      </c>
      <c r="X34" s="28">
        <f t="shared" si="8"/>
        <v>0</v>
      </c>
      <c r="Y34" s="15">
        <v>200</v>
      </c>
      <c r="Z34" s="28">
        <f t="shared" si="9"/>
        <v>4</v>
      </c>
      <c r="AA34" s="15">
        <v>200</v>
      </c>
      <c r="AB34" s="28">
        <f t="shared" si="10"/>
        <v>4</v>
      </c>
      <c r="AC34" s="15">
        <v>200</v>
      </c>
      <c r="AD34" s="28">
        <f t="shared" si="11"/>
        <v>4</v>
      </c>
      <c r="AE34" s="23">
        <v>0</v>
      </c>
      <c r="AF34" s="28">
        <f t="shared" si="12"/>
        <v>0</v>
      </c>
      <c r="AG34" s="29">
        <v>0</v>
      </c>
      <c r="AH34" s="28">
        <f t="shared" si="13"/>
        <v>0</v>
      </c>
      <c r="AI34" s="29">
        <v>0</v>
      </c>
      <c r="AJ34" s="30">
        <f t="shared" si="15"/>
        <v>0</v>
      </c>
      <c r="AK34" s="83">
        <f t="shared" si="14"/>
        <v>28</v>
      </c>
      <c r="AL34" s="84" t="s">
        <v>333</v>
      </c>
      <c r="AM34" s="31"/>
    </row>
    <row r="35" spans="1:39" ht="20.25" x14ac:dyDescent="0.3">
      <c r="A35" s="2" t="s">
        <v>99</v>
      </c>
      <c r="B35" s="60" t="s">
        <v>100</v>
      </c>
      <c r="C35" s="1" t="s">
        <v>101</v>
      </c>
      <c r="D35" s="61">
        <v>2011</v>
      </c>
      <c r="E35" s="21">
        <v>50</v>
      </c>
      <c r="F35" s="25">
        <f t="shared" si="0"/>
        <v>8</v>
      </c>
      <c r="G35" s="21">
        <v>50</v>
      </c>
      <c r="H35" s="22">
        <f t="shared" si="1"/>
        <v>8</v>
      </c>
      <c r="I35" s="21">
        <v>50</v>
      </c>
      <c r="J35" s="25">
        <f t="shared" si="2"/>
        <v>8</v>
      </c>
      <c r="K35" s="22">
        <v>0</v>
      </c>
      <c r="L35" s="22">
        <v>0</v>
      </c>
      <c r="M35" s="23">
        <v>0</v>
      </c>
      <c r="N35" s="26">
        <f t="shared" si="3"/>
        <v>0</v>
      </c>
      <c r="O35" s="23">
        <v>0</v>
      </c>
      <c r="P35" s="27">
        <f t="shared" si="4"/>
        <v>0</v>
      </c>
      <c r="Q35" s="19">
        <v>0</v>
      </c>
      <c r="R35" s="28">
        <f t="shared" si="5"/>
        <v>0</v>
      </c>
      <c r="S35" s="29">
        <v>0</v>
      </c>
      <c r="T35" s="28">
        <f t="shared" si="6"/>
        <v>0</v>
      </c>
      <c r="U35" s="29">
        <v>0</v>
      </c>
      <c r="V35" s="28">
        <f t="shared" si="7"/>
        <v>0</v>
      </c>
      <c r="W35" s="21">
        <v>50</v>
      </c>
      <c r="X35" s="28">
        <f t="shared" si="8"/>
        <v>1.3333333333333333</v>
      </c>
      <c r="Y35" s="21">
        <v>50</v>
      </c>
      <c r="Z35" s="28">
        <f t="shared" si="9"/>
        <v>1</v>
      </c>
      <c r="AA35" s="21">
        <v>0</v>
      </c>
      <c r="AB35" s="28">
        <f t="shared" si="10"/>
        <v>0</v>
      </c>
      <c r="AC35" s="21">
        <v>50</v>
      </c>
      <c r="AD35" s="28">
        <f t="shared" si="11"/>
        <v>1</v>
      </c>
      <c r="AE35" s="23">
        <v>50</v>
      </c>
      <c r="AF35" s="28">
        <f t="shared" si="12"/>
        <v>1</v>
      </c>
      <c r="AG35" s="29">
        <v>0</v>
      </c>
      <c r="AH35" s="28">
        <f t="shared" si="13"/>
        <v>0</v>
      </c>
      <c r="AI35" s="29">
        <v>0</v>
      </c>
      <c r="AJ35" s="30">
        <f t="shared" si="15"/>
        <v>0</v>
      </c>
      <c r="AK35" s="83">
        <f t="shared" si="14"/>
        <v>28.333333333333332</v>
      </c>
      <c r="AL35" s="84">
        <v>32</v>
      </c>
      <c r="AM35" s="31"/>
    </row>
    <row r="36" spans="1:39" ht="20.25" x14ac:dyDescent="0.3">
      <c r="A36" s="2" t="s">
        <v>102</v>
      </c>
      <c r="B36" s="60" t="s">
        <v>103</v>
      </c>
      <c r="C36" s="1" t="s">
        <v>104</v>
      </c>
      <c r="D36" s="61">
        <v>2004</v>
      </c>
      <c r="E36" s="15">
        <v>100</v>
      </c>
      <c r="F36" s="25">
        <f t="shared" ref="F36:F67" si="17">E36/100*16</f>
        <v>16</v>
      </c>
      <c r="G36" s="15">
        <v>100</v>
      </c>
      <c r="H36" s="22">
        <f t="shared" ref="H36:H67" si="18">G36/100*16</f>
        <v>16</v>
      </c>
      <c r="I36" s="15">
        <v>100</v>
      </c>
      <c r="J36" s="25">
        <f t="shared" ref="J36:J67" si="19">I36/100*16</f>
        <v>16</v>
      </c>
      <c r="K36" s="22">
        <v>0</v>
      </c>
      <c r="L36" s="22">
        <v>0</v>
      </c>
      <c r="M36" s="23">
        <v>0</v>
      </c>
      <c r="N36" s="26">
        <f t="shared" ref="N36:N67" si="20">M36/50*4</f>
        <v>0</v>
      </c>
      <c r="O36" s="23">
        <v>0</v>
      </c>
      <c r="P36" s="27">
        <f t="shared" ref="P36:P67" si="21">O36/200*4</f>
        <v>0</v>
      </c>
      <c r="Q36" s="19">
        <v>0</v>
      </c>
      <c r="R36" s="28">
        <f t="shared" ref="R36:R67" si="22">Q36/500*4</f>
        <v>0</v>
      </c>
      <c r="S36" s="29">
        <v>0</v>
      </c>
      <c r="T36" s="28">
        <f t="shared" ref="T36:T67" si="23">S36/50*4</f>
        <v>0</v>
      </c>
      <c r="U36" s="29">
        <v>0</v>
      </c>
      <c r="V36" s="28">
        <f t="shared" ref="V36:V67" si="24">U36/100*4</f>
        <v>0</v>
      </c>
      <c r="W36" s="15">
        <v>150</v>
      </c>
      <c r="X36" s="28">
        <f t="shared" ref="X36:X67" si="25">W36/150*4</f>
        <v>4</v>
      </c>
      <c r="Y36" s="29"/>
      <c r="Z36" s="28">
        <f t="shared" ref="Z36:Z67" si="26">Y36/200*4</f>
        <v>0</v>
      </c>
      <c r="AA36" s="15">
        <v>200</v>
      </c>
      <c r="AB36" s="28">
        <f t="shared" ref="AB36:AB67" si="27">AA36/200*4</f>
        <v>4</v>
      </c>
      <c r="AC36" s="21">
        <v>0</v>
      </c>
      <c r="AD36" s="28">
        <f t="shared" ref="AD36:AD67" si="28">AC36/200*4</f>
        <v>0</v>
      </c>
      <c r="AE36" s="23">
        <v>0</v>
      </c>
      <c r="AF36" s="28">
        <f t="shared" ref="AF36:AF67" si="29">AE36/200*4</f>
        <v>0</v>
      </c>
      <c r="AG36" s="29">
        <v>0</v>
      </c>
      <c r="AH36" s="28">
        <f t="shared" ref="AH36:AH67" si="30">AG36/50*4</f>
        <v>0</v>
      </c>
      <c r="AI36" s="29">
        <v>0</v>
      </c>
      <c r="AJ36" s="30">
        <f t="shared" si="15"/>
        <v>0</v>
      </c>
      <c r="AK36" s="83">
        <f t="shared" ref="AK36:AK67" si="31">F36+H36+J36+K36+L36+N36+P36+R36+T36+V36+X36+Z36+AB36+AD36+AF36+AH36+AJ36</f>
        <v>56</v>
      </c>
      <c r="AL36" s="84" t="s">
        <v>329</v>
      </c>
      <c r="AM36" s="31"/>
    </row>
    <row r="37" spans="1:39" ht="20.25" x14ac:dyDescent="0.3">
      <c r="A37" s="10" t="s">
        <v>105</v>
      </c>
      <c r="B37" s="63" t="s">
        <v>106</v>
      </c>
      <c r="C37" s="4" t="s">
        <v>107</v>
      </c>
      <c r="D37" s="64">
        <v>2005</v>
      </c>
      <c r="E37" s="23">
        <v>0</v>
      </c>
      <c r="F37" s="26">
        <f t="shared" si="17"/>
        <v>0</v>
      </c>
      <c r="G37" s="23">
        <v>0</v>
      </c>
      <c r="H37" s="33">
        <f t="shared" si="18"/>
        <v>0</v>
      </c>
      <c r="I37" s="23">
        <v>0</v>
      </c>
      <c r="J37" s="26">
        <f t="shared" si="19"/>
        <v>0</v>
      </c>
      <c r="K37" s="33">
        <v>0</v>
      </c>
      <c r="L37" s="33">
        <v>0</v>
      </c>
      <c r="M37" s="23">
        <v>0</v>
      </c>
      <c r="N37" s="26">
        <f t="shared" si="20"/>
        <v>0</v>
      </c>
      <c r="O37" s="23">
        <v>0</v>
      </c>
      <c r="P37" s="27">
        <f t="shared" si="21"/>
        <v>0</v>
      </c>
      <c r="Q37" s="19">
        <v>0</v>
      </c>
      <c r="R37" s="34">
        <f t="shared" si="22"/>
        <v>0</v>
      </c>
      <c r="S37" s="35">
        <v>0</v>
      </c>
      <c r="T37" s="34">
        <f t="shared" si="23"/>
        <v>0</v>
      </c>
      <c r="U37" s="35">
        <v>0</v>
      </c>
      <c r="V37" s="34">
        <f t="shared" si="24"/>
        <v>0</v>
      </c>
      <c r="W37" s="23">
        <v>0</v>
      </c>
      <c r="X37" s="34">
        <f t="shared" si="25"/>
        <v>0</v>
      </c>
      <c r="Y37" s="35">
        <v>0</v>
      </c>
      <c r="Z37" s="34">
        <f t="shared" si="26"/>
        <v>0</v>
      </c>
      <c r="AA37" s="23">
        <v>0</v>
      </c>
      <c r="AB37" s="34">
        <f t="shared" si="27"/>
        <v>0</v>
      </c>
      <c r="AC37" s="23">
        <v>0</v>
      </c>
      <c r="AD37" s="34">
        <f t="shared" si="28"/>
        <v>0</v>
      </c>
      <c r="AE37" s="23">
        <v>0</v>
      </c>
      <c r="AF37" s="34">
        <f t="shared" si="29"/>
        <v>0</v>
      </c>
      <c r="AG37" s="35">
        <v>0</v>
      </c>
      <c r="AH37" s="34">
        <f t="shared" si="30"/>
        <v>0</v>
      </c>
      <c r="AI37" s="35">
        <v>0</v>
      </c>
      <c r="AJ37" s="36">
        <f t="shared" si="15"/>
        <v>0</v>
      </c>
      <c r="AK37" s="83">
        <f t="shared" si="31"/>
        <v>0</v>
      </c>
      <c r="AL37" s="84" t="s">
        <v>340</v>
      </c>
      <c r="AM37" s="37" t="s">
        <v>296</v>
      </c>
    </row>
    <row r="38" spans="1:39" ht="20.25" x14ac:dyDescent="0.3">
      <c r="A38" s="2" t="s">
        <v>108</v>
      </c>
      <c r="B38" s="62" t="s">
        <v>109</v>
      </c>
      <c r="C38" s="1" t="s">
        <v>110</v>
      </c>
      <c r="D38" s="61" t="s">
        <v>111</v>
      </c>
      <c r="E38" s="15">
        <v>100</v>
      </c>
      <c r="F38" s="25">
        <f t="shared" si="17"/>
        <v>16</v>
      </c>
      <c r="G38" s="15">
        <v>100</v>
      </c>
      <c r="H38" s="22">
        <f t="shared" si="18"/>
        <v>16</v>
      </c>
      <c r="I38" s="21">
        <v>0</v>
      </c>
      <c r="J38" s="25">
        <f t="shared" si="19"/>
        <v>0</v>
      </c>
      <c r="K38" s="22">
        <v>0</v>
      </c>
      <c r="L38" s="22">
        <v>0</v>
      </c>
      <c r="M38" s="23">
        <v>0</v>
      </c>
      <c r="N38" s="26">
        <f t="shared" si="20"/>
        <v>0</v>
      </c>
      <c r="O38" s="23">
        <v>0</v>
      </c>
      <c r="P38" s="27">
        <f t="shared" si="21"/>
        <v>0</v>
      </c>
      <c r="Q38" s="19">
        <v>0</v>
      </c>
      <c r="R38" s="28">
        <f t="shared" si="22"/>
        <v>0</v>
      </c>
      <c r="S38" s="29">
        <v>0</v>
      </c>
      <c r="T38" s="28">
        <f t="shared" si="23"/>
        <v>0</v>
      </c>
      <c r="U38" s="29">
        <v>0</v>
      </c>
      <c r="V38" s="28">
        <f t="shared" si="24"/>
        <v>0</v>
      </c>
      <c r="W38" s="21">
        <v>0</v>
      </c>
      <c r="X38" s="28">
        <f t="shared" si="25"/>
        <v>0</v>
      </c>
      <c r="Y38" s="29">
        <v>0</v>
      </c>
      <c r="Z38" s="28">
        <f t="shared" si="26"/>
        <v>0</v>
      </c>
      <c r="AA38" s="29">
        <v>0</v>
      </c>
      <c r="AB38" s="28">
        <f t="shared" si="27"/>
        <v>0</v>
      </c>
      <c r="AC38" s="21">
        <v>0</v>
      </c>
      <c r="AD38" s="28">
        <f t="shared" si="28"/>
        <v>0</v>
      </c>
      <c r="AE38" s="23">
        <v>0</v>
      </c>
      <c r="AF38" s="28">
        <f t="shared" si="29"/>
        <v>0</v>
      </c>
      <c r="AG38" s="29">
        <v>0</v>
      </c>
      <c r="AH38" s="28">
        <f t="shared" si="30"/>
        <v>0</v>
      </c>
      <c r="AI38" s="29">
        <v>0</v>
      </c>
      <c r="AJ38" s="30">
        <f t="shared" si="15"/>
        <v>0</v>
      </c>
      <c r="AK38" s="83">
        <f t="shared" si="31"/>
        <v>32</v>
      </c>
      <c r="AL38" s="84" t="s">
        <v>332</v>
      </c>
      <c r="AM38" s="31"/>
    </row>
    <row r="39" spans="1:39" ht="20.25" x14ac:dyDescent="0.3">
      <c r="A39" s="2" t="s">
        <v>112</v>
      </c>
      <c r="B39" s="60" t="s">
        <v>113</v>
      </c>
      <c r="C39" s="1" t="s">
        <v>114</v>
      </c>
      <c r="D39" s="61">
        <v>2016</v>
      </c>
      <c r="E39" s="21">
        <v>0</v>
      </c>
      <c r="F39" s="25">
        <f t="shared" si="17"/>
        <v>0</v>
      </c>
      <c r="G39" s="21">
        <v>0</v>
      </c>
      <c r="H39" s="22">
        <f t="shared" si="18"/>
        <v>0</v>
      </c>
      <c r="I39" s="21">
        <v>0</v>
      </c>
      <c r="J39" s="25">
        <f t="shared" si="19"/>
        <v>0</v>
      </c>
      <c r="K39" s="22">
        <v>0</v>
      </c>
      <c r="L39" s="22">
        <v>0</v>
      </c>
      <c r="M39" s="23">
        <v>0</v>
      </c>
      <c r="N39" s="26">
        <f t="shared" si="20"/>
        <v>0</v>
      </c>
      <c r="O39" s="23">
        <v>0</v>
      </c>
      <c r="P39" s="27">
        <f t="shared" si="21"/>
        <v>0</v>
      </c>
      <c r="Q39" s="19">
        <v>0</v>
      </c>
      <c r="R39" s="28">
        <f t="shared" si="22"/>
        <v>0</v>
      </c>
      <c r="S39" s="29">
        <v>0</v>
      </c>
      <c r="T39" s="28">
        <f t="shared" si="23"/>
        <v>0</v>
      </c>
      <c r="U39" s="29">
        <v>0</v>
      </c>
      <c r="V39" s="28">
        <f t="shared" si="24"/>
        <v>0</v>
      </c>
      <c r="W39" s="21">
        <v>0</v>
      </c>
      <c r="X39" s="28">
        <f t="shared" si="25"/>
        <v>0</v>
      </c>
      <c r="Y39" s="29">
        <v>0</v>
      </c>
      <c r="Z39" s="28">
        <f t="shared" si="26"/>
        <v>0</v>
      </c>
      <c r="AA39" s="21">
        <v>100</v>
      </c>
      <c r="AB39" s="28">
        <f t="shared" si="27"/>
        <v>2</v>
      </c>
      <c r="AC39" s="21">
        <v>0</v>
      </c>
      <c r="AD39" s="28">
        <f t="shared" si="28"/>
        <v>0</v>
      </c>
      <c r="AE39" s="23">
        <v>0</v>
      </c>
      <c r="AF39" s="28">
        <f t="shared" si="29"/>
        <v>0</v>
      </c>
      <c r="AG39" s="29">
        <v>0</v>
      </c>
      <c r="AH39" s="28">
        <f t="shared" si="30"/>
        <v>0</v>
      </c>
      <c r="AI39" s="29">
        <v>0</v>
      </c>
      <c r="AJ39" s="30">
        <f t="shared" si="15"/>
        <v>0</v>
      </c>
      <c r="AK39" s="83">
        <f t="shared" si="31"/>
        <v>2</v>
      </c>
      <c r="AL39" s="84" t="s">
        <v>339</v>
      </c>
      <c r="AM39" s="31"/>
    </row>
    <row r="40" spans="1:39" ht="20.25" x14ac:dyDescent="0.3">
      <c r="A40" s="2" t="s">
        <v>115</v>
      </c>
      <c r="B40" s="60" t="s">
        <v>116</v>
      </c>
      <c r="C40" s="1" t="s">
        <v>117</v>
      </c>
      <c r="D40" s="61">
        <v>2012</v>
      </c>
      <c r="E40" s="21">
        <v>0</v>
      </c>
      <c r="F40" s="25">
        <f t="shared" si="17"/>
        <v>0</v>
      </c>
      <c r="G40" s="21">
        <v>0</v>
      </c>
      <c r="H40" s="22">
        <f t="shared" si="18"/>
        <v>0</v>
      </c>
      <c r="I40" s="21">
        <v>0</v>
      </c>
      <c r="J40" s="25">
        <f t="shared" si="19"/>
        <v>0</v>
      </c>
      <c r="K40" s="22">
        <v>0</v>
      </c>
      <c r="L40" s="22">
        <v>0</v>
      </c>
      <c r="M40" s="23">
        <v>0</v>
      </c>
      <c r="N40" s="26">
        <f t="shared" si="20"/>
        <v>0</v>
      </c>
      <c r="O40" s="23">
        <v>30</v>
      </c>
      <c r="P40" s="27">
        <f t="shared" si="21"/>
        <v>0.6</v>
      </c>
      <c r="Q40" s="19">
        <v>0</v>
      </c>
      <c r="R40" s="28">
        <f t="shared" si="22"/>
        <v>0</v>
      </c>
      <c r="S40" s="29">
        <v>0</v>
      </c>
      <c r="T40" s="28">
        <f t="shared" si="23"/>
        <v>0</v>
      </c>
      <c r="U40" s="29">
        <v>0</v>
      </c>
      <c r="V40" s="28">
        <f t="shared" si="24"/>
        <v>0</v>
      </c>
      <c r="W40" s="21">
        <v>0</v>
      </c>
      <c r="X40" s="28">
        <f t="shared" si="25"/>
        <v>0</v>
      </c>
      <c r="Y40" s="29">
        <v>0</v>
      </c>
      <c r="Z40" s="28">
        <f t="shared" si="26"/>
        <v>0</v>
      </c>
      <c r="AA40" s="21">
        <v>0</v>
      </c>
      <c r="AB40" s="28">
        <f t="shared" si="27"/>
        <v>0</v>
      </c>
      <c r="AC40" s="21">
        <v>0</v>
      </c>
      <c r="AD40" s="28">
        <f t="shared" si="28"/>
        <v>0</v>
      </c>
      <c r="AE40" s="23">
        <v>0</v>
      </c>
      <c r="AF40" s="28">
        <f t="shared" si="29"/>
        <v>0</v>
      </c>
      <c r="AG40" s="29">
        <v>0</v>
      </c>
      <c r="AH40" s="28">
        <f t="shared" si="30"/>
        <v>0</v>
      </c>
      <c r="AI40" s="29">
        <v>0</v>
      </c>
      <c r="AJ40" s="30">
        <f t="shared" si="15"/>
        <v>0</v>
      </c>
      <c r="AK40" s="83">
        <f t="shared" si="31"/>
        <v>0.6</v>
      </c>
      <c r="AL40" s="84">
        <v>76</v>
      </c>
      <c r="AM40" s="31"/>
    </row>
    <row r="41" spans="1:39" ht="20.25" x14ac:dyDescent="0.3">
      <c r="A41" s="2" t="s">
        <v>118</v>
      </c>
      <c r="B41" s="60" t="s">
        <v>119</v>
      </c>
      <c r="C41" s="1" t="s">
        <v>120</v>
      </c>
      <c r="D41" s="61">
        <v>2005</v>
      </c>
      <c r="E41" s="21">
        <v>0</v>
      </c>
      <c r="F41" s="25">
        <f t="shared" si="17"/>
        <v>0</v>
      </c>
      <c r="G41" s="21">
        <v>0</v>
      </c>
      <c r="H41" s="22">
        <f t="shared" si="18"/>
        <v>0</v>
      </c>
      <c r="I41" s="21">
        <v>0</v>
      </c>
      <c r="J41" s="25">
        <f t="shared" si="19"/>
        <v>0</v>
      </c>
      <c r="K41" s="22">
        <v>0</v>
      </c>
      <c r="L41" s="22">
        <v>2</v>
      </c>
      <c r="M41" s="23">
        <v>0</v>
      </c>
      <c r="N41" s="26">
        <f t="shared" si="20"/>
        <v>0</v>
      </c>
      <c r="O41" s="38">
        <v>200</v>
      </c>
      <c r="P41" s="27">
        <f t="shared" si="21"/>
        <v>4</v>
      </c>
      <c r="Q41" s="19">
        <v>0</v>
      </c>
      <c r="R41" s="28">
        <f t="shared" si="22"/>
        <v>0</v>
      </c>
      <c r="S41" s="29">
        <v>0</v>
      </c>
      <c r="T41" s="28">
        <f t="shared" si="23"/>
        <v>0</v>
      </c>
      <c r="U41" s="29">
        <v>0</v>
      </c>
      <c r="V41" s="28">
        <f t="shared" si="24"/>
        <v>0</v>
      </c>
      <c r="W41" s="21">
        <v>0</v>
      </c>
      <c r="X41" s="28">
        <f t="shared" si="25"/>
        <v>0</v>
      </c>
      <c r="Y41" s="15">
        <v>200</v>
      </c>
      <c r="Z41" s="28">
        <f t="shared" si="26"/>
        <v>4</v>
      </c>
      <c r="AA41" s="21">
        <v>0</v>
      </c>
      <c r="AB41" s="28">
        <f t="shared" si="27"/>
        <v>0</v>
      </c>
      <c r="AC41" s="15">
        <v>200</v>
      </c>
      <c r="AD41" s="28">
        <f t="shared" si="28"/>
        <v>4</v>
      </c>
      <c r="AE41" s="38">
        <v>200</v>
      </c>
      <c r="AF41" s="28">
        <f t="shared" si="29"/>
        <v>4</v>
      </c>
      <c r="AG41" s="15">
        <v>50</v>
      </c>
      <c r="AH41" s="28">
        <f t="shared" si="30"/>
        <v>4</v>
      </c>
      <c r="AI41" s="29">
        <v>0</v>
      </c>
      <c r="AJ41" s="30">
        <f t="shared" si="15"/>
        <v>0</v>
      </c>
      <c r="AK41" s="83">
        <f t="shared" si="31"/>
        <v>22</v>
      </c>
      <c r="AL41" s="84">
        <v>41</v>
      </c>
      <c r="AM41" s="31"/>
    </row>
    <row r="42" spans="1:39" ht="20.25" x14ac:dyDescent="0.3">
      <c r="A42" s="2" t="s">
        <v>121</v>
      </c>
      <c r="B42" s="60" t="s">
        <v>122</v>
      </c>
      <c r="C42" s="1" t="s">
        <v>123</v>
      </c>
      <c r="D42" s="61">
        <v>2011</v>
      </c>
      <c r="E42" s="21">
        <v>0</v>
      </c>
      <c r="F42" s="25">
        <f t="shared" si="17"/>
        <v>0</v>
      </c>
      <c r="G42" s="21">
        <v>0</v>
      </c>
      <c r="H42" s="22">
        <f t="shared" si="18"/>
        <v>0</v>
      </c>
      <c r="I42" s="21">
        <v>0</v>
      </c>
      <c r="J42" s="25">
        <f t="shared" si="19"/>
        <v>0</v>
      </c>
      <c r="K42" s="22">
        <v>0</v>
      </c>
      <c r="L42" s="22">
        <v>2</v>
      </c>
      <c r="M42" s="32">
        <v>1</v>
      </c>
      <c r="N42" s="26">
        <f t="shared" si="20"/>
        <v>0.08</v>
      </c>
      <c r="O42" s="23">
        <v>100</v>
      </c>
      <c r="P42" s="27">
        <f t="shared" si="21"/>
        <v>2</v>
      </c>
      <c r="Q42" s="19">
        <v>0</v>
      </c>
      <c r="R42" s="28">
        <f t="shared" si="22"/>
        <v>0</v>
      </c>
      <c r="S42" s="29">
        <v>0</v>
      </c>
      <c r="T42" s="28">
        <f t="shared" si="23"/>
        <v>0</v>
      </c>
      <c r="U42" s="29">
        <v>100</v>
      </c>
      <c r="V42" s="28">
        <f t="shared" si="24"/>
        <v>4</v>
      </c>
      <c r="W42" s="21">
        <v>0</v>
      </c>
      <c r="X42" s="28">
        <f t="shared" si="25"/>
        <v>0</v>
      </c>
      <c r="Y42" s="29">
        <v>100</v>
      </c>
      <c r="Z42" s="28">
        <f t="shared" si="26"/>
        <v>2</v>
      </c>
      <c r="AA42" s="21">
        <v>100</v>
      </c>
      <c r="AB42" s="28">
        <f t="shared" si="27"/>
        <v>2</v>
      </c>
      <c r="AC42" s="21">
        <v>100</v>
      </c>
      <c r="AD42" s="28">
        <f t="shared" si="28"/>
        <v>2</v>
      </c>
      <c r="AE42" s="23">
        <v>0</v>
      </c>
      <c r="AF42" s="28">
        <f t="shared" si="29"/>
        <v>0</v>
      </c>
      <c r="AG42" s="29">
        <v>0</v>
      </c>
      <c r="AH42" s="28">
        <f t="shared" si="30"/>
        <v>0</v>
      </c>
      <c r="AI42" s="29">
        <v>0</v>
      </c>
      <c r="AJ42" s="30">
        <f t="shared" si="15"/>
        <v>0</v>
      </c>
      <c r="AK42" s="83">
        <f t="shared" si="31"/>
        <v>14.08</v>
      </c>
      <c r="AL42" s="84" t="s">
        <v>336</v>
      </c>
      <c r="AM42" s="31"/>
    </row>
    <row r="43" spans="1:39" ht="20.25" x14ac:dyDescent="0.3">
      <c r="A43" s="2" t="s">
        <v>124</v>
      </c>
      <c r="B43" s="60" t="s">
        <v>125</v>
      </c>
      <c r="C43" s="1" t="s">
        <v>126</v>
      </c>
      <c r="D43" s="61">
        <v>2012</v>
      </c>
      <c r="E43" s="21">
        <v>20</v>
      </c>
      <c r="F43" s="25">
        <f t="shared" si="17"/>
        <v>3.2</v>
      </c>
      <c r="G43" s="21">
        <v>20</v>
      </c>
      <c r="H43" s="22">
        <f t="shared" si="18"/>
        <v>3.2</v>
      </c>
      <c r="I43" s="21">
        <v>20</v>
      </c>
      <c r="J43" s="25">
        <f t="shared" si="19"/>
        <v>3.2</v>
      </c>
      <c r="K43" s="22">
        <v>2</v>
      </c>
      <c r="L43" s="22">
        <v>2</v>
      </c>
      <c r="M43" s="23">
        <v>20</v>
      </c>
      <c r="N43" s="26">
        <f t="shared" si="20"/>
        <v>1.6</v>
      </c>
      <c r="O43" s="23">
        <v>0</v>
      </c>
      <c r="P43" s="27">
        <f t="shared" si="21"/>
        <v>0</v>
      </c>
      <c r="Q43" s="19">
        <v>0</v>
      </c>
      <c r="R43" s="28">
        <f t="shared" si="22"/>
        <v>0</v>
      </c>
      <c r="S43" s="29">
        <v>20</v>
      </c>
      <c r="T43" s="28">
        <f t="shared" si="23"/>
        <v>1.6</v>
      </c>
      <c r="U43" s="29">
        <v>0</v>
      </c>
      <c r="V43" s="28">
        <f t="shared" si="24"/>
        <v>0</v>
      </c>
      <c r="W43" s="21">
        <v>0</v>
      </c>
      <c r="X43" s="28">
        <f t="shared" si="25"/>
        <v>0</v>
      </c>
      <c r="Y43" s="29">
        <v>0</v>
      </c>
      <c r="Z43" s="28">
        <f t="shared" si="26"/>
        <v>0</v>
      </c>
      <c r="AA43" s="21">
        <v>0</v>
      </c>
      <c r="AB43" s="28">
        <f t="shared" si="27"/>
        <v>0</v>
      </c>
      <c r="AC43" s="21">
        <v>0</v>
      </c>
      <c r="AD43" s="28">
        <f t="shared" si="28"/>
        <v>0</v>
      </c>
      <c r="AE43" s="23">
        <v>0</v>
      </c>
      <c r="AF43" s="28">
        <f t="shared" si="29"/>
        <v>0</v>
      </c>
      <c r="AG43" s="29">
        <v>0</v>
      </c>
      <c r="AH43" s="28">
        <f t="shared" si="30"/>
        <v>0</v>
      </c>
      <c r="AI43" s="29">
        <v>0</v>
      </c>
      <c r="AJ43" s="30">
        <f t="shared" si="15"/>
        <v>0</v>
      </c>
      <c r="AK43" s="83">
        <f t="shared" si="31"/>
        <v>16.8</v>
      </c>
      <c r="AL43" s="84">
        <v>49</v>
      </c>
      <c r="AM43" s="31"/>
    </row>
    <row r="44" spans="1:39" ht="20.25" x14ac:dyDescent="0.3">
      <c r="A44" s="2" t="s">
        <v>127</v>
      </c>
      <c r="B44" s="60" t="s">
        <v>128</v>
      </c>
      <c r="C44" s="1" t="s">
        <v>129</v>
      </c>
      <c r="D44" s="61">
        <v>2005</v>
      </c>
      <c r="E44" s="21">
        <v>0</v>
      </c>
      <c r="F44" s="25">
        <f t="shared" si="17"/>
        <v>0</v>
      </c>
      <c r="G44" s="21">
        <v>0</v>
      </c>
      <c r="H44" s="22">
        <f t="shared" si="18"/>
        <v>0</v>
      </c>
      <c r="I44" s="21">
        <v>0</v>
      </c>
      <c r="J44" s="25">
        <f t="shared" si="19"/>
        <v>0</v>
      </c>
      <c r="K44" s="22">
        <v>0</v>
      </c>
      <c r="L44" s="22">
        <v>0</v>
      </c>
      <c r="M44" s="23">
        <v>0</v>
      </c>
      <c r="N44" s="26">
        <f t="shared" si="20"/>
        <v>0</v>
      </c>
      <c r="O44" s="23">
        <v>50</v>
      </c>
      <c r="P44" s="27">
        <f t="shared" si="21"/>
        <v>1</v>
      </c>
      <c r="Q44" s="19">
        <v>0</v>
      </c>
      <c r="R44" s="28">
        <f t="shared" si="22"/>
        <v>0</v>
      </c>
      <c r="S44" s="29">
        <v>0</v>
      </c>
      <c r="T44" s="28">
        <f t="shared" si="23"/>
        <v>0</v>
      </c>
      <c r="U44" s="29">
        <v>0</v>
      </c>
      <c r="V44" s="28">
        <f t="shared" si="24"/>
        <v>0</v>
      </c>
      <c r="W44" s="21">
        <v>50</v>
      </c>
      <c r="X44" s="28">
        <f t="shared" si="25"/>
        <v>1.3333333333333333</v>
      </c>
      <c r="Y44" s="29">
        <v>50</v>
      </c>
      <c r="Z44" s="28">
        <f t="shared" si="26"/>
        <v>1</v>
      </c>
      <c r="AA44" s="21">
        <v>50</v>
      </c>
      <c r="AB44" s="28">
        <f t="shared" si="27"/>
        <v>1</v>
      </c>
      <c r="AC44" s="21">
        <v>50</v>
      </c>
      <c r="AD44" s="28">
        <f t="shared" si="28"/>
        <v>1</v>
      </c>
      <c r="AE44" s="23">
        <v>0</v>
      </c>
      <c r="AF44" s="28">
        <f t="shared" si="29"/>
        <v>0</v>
      </c>
      <c r="AG44" s="29">
        <v>0</v>
      </c>
      <c r="AH44" s="28">
        <f t="shared" si="30"/>
        <v>0</v>
      </c>
      <c r="AI44" s="29">
        <v>0</v>
      </c>
      <c r="AJ44" s="30">
        <f t="shared" si="15"/>
        <v>0</v>
      </c>
      <c r="AK44" s="83">
        <f t="shared" si="31"/>
        <v>5.333333333333333</v>
      </c>
      <c r="AL44" s="84">
        <v>64</v>
      </c>
      <c r="AM44" s="31"/>
    </row>
    <row r="45" spans="1:39" ht="20.25" x14ac:dyDescent="0.3">
      <c r="A45" s="2" t="s">
        <v>130</v>
      </c>
      <c r="B45" s="60" t="s">
        <v>131</v>
      </c>
      <c r="C45" s="1" t="s">
        <v>132</v>
      </c>
      <c r="D45" s="61">
        <v>2012</v>
      </c>
      <c r="E45" s="21">
        <v>50</v>
      </c>
      <c r="F45" s="25">
        <f t="shared" si="17"/>
        <v>8</v>
      </c>
      <c r="G45" s="21">
        <v>50</v>
      </c>
      <c r="H45" s="22">
        <f t="shared" si="18"/>
        <v>8</v>
      </c>
      <c r="I45" s="21">
        <v>50</v>
      </c>
      <c r="J45" s="25">
        <f t="shared" si="19"/>
        <v>8</v>
      </c>
      <c r="K45" s="22">
        <v>0</v>
      </c>
      <c r="L45" s="22">
        <v>0</v>
      </c>
      <c r="M45" s="23">
        <v>0</v>
      </c>
      <c r="N45" s="26">
        <f t="shared" si="20"/>
        <v>0</v>
      </c>
      <c r="O45" s="23">
        <v>200</v>
      </c>
      <c r="P45" s="27">
        <f t="shared" si="21"/>
        <v>4</v>
      </c>
      <c r="Q45" s="19">
        <v>0</v>
      </c>
      <c r="R45" s="28">
        <f t="shared" si="22"/>
        <v>0</v>
      </c>
      <c r="S45" s="29">
        <v>50</v>
      </c>
      <c r="T45" s="28">
        <f t="shared" si="23"/>
        <v>4</v>
      </c>
      <c r="U45" s="29">
        <v>0</v>
      </c>
      <c r="V45" s="28">
        <f t="shared" si="24"/>
        <v>0</v>
      </c>
      <c r="W45" s="21">
        <v>0</v>
      </c>
      <c r="X45" s="28">
        <f t="shared" si="25"/>
        <v>0</v>
      </c>
      <c r="Y45" s="29">
        <v>100</v>
      </c>
      <c r="Z45" s="28">
        <f t="shared" si="26"/>
        <v>2</v>
      </c>
      <c r="AA45" s="21">
        <v>0</v>
      </c>
      <c r="AB45" s="28">
        <f t="shared" si="27"/>
        <v>0</v>
      </c>
      <c r="AC45" s="21">
        <v>100</v>
      </c>
      <c r="AD45" s="28">
        <f t="shared" si="28"/>
        <v>2</v>
      </c>
      <c r="AE45" s="23">
        <v>100</v>
      </c>
      <c r="AF45" s="28">
        <f t="shared" si="29"/>
        <v>2</v>
      </c>
      <c r="AG45" s="29">
        <v>0</v>
      </c>
      <c r="AH45" s="28">
        <f t="shared" si="30"/>
        <v>0</v>
      </c>
      <c r="AI45" s="29">
        <v>0</v>
      </c>
      <c r="AJ45" s="30">
        <f t="shared" si="15"/>
        <v>0</v>
      </c>
      <c r="AK45" s="83">
        <f t="shared" si="31"/>
        <v>38</v>
      </c>
      <c r="AL45" s="84" t="s">
        <v>331</v>
      </c>
      <c r="AM45" s="31"/>
    </row>
    <row r="46" spans="1:39" ht="20.25" x14ac:dyDescent="0.3">
      <c r="A46" s="17" t="s">
        <v>133</v>
      </c>
      <c r="B46" s="60" t="s">
        <v>134</v>
      </c>
      <c r="C46" s="1" t="s">
        <v>135</v>
      </c>
      <c r="D46" s="61">
        <v>2012</v>
      </c>
      <c r="E46" s="21">
        <v>0</v>
      </c>
      <c r="F46" s="25">
        <f t="shared" si="17"/>
        <v>0</v>
      </c>
      <c r="G46" s="21">
        <v>0</v>
      </c>
      <c r="H46" s="22">
        <f t="shared" si="18"/>
        <v>0</v>
      </c>
      <c r="I46" s="21">
        <v>0</v>
      </c>
      <c r="J46" s="25">
        <f t="shared" si="19"/>
        <v>0</v>
      </c>
      <c r="K46" s="21">
        <v>0</v>
      </c>
      <c r="L46" s="25">
        <f>K46/100*16</f>
        <v>0</v>
      </c>
      <c r="M46" s="38">
        <v>50</v>
      </c>
      <c r="N46" s="26">
        <f t="shared" si="20"/>
        <v>4</v>
      </c>
      <c r="O46" s="38">
        <v>200</v>
      </c>
      <c r="P46" s="27">
        <f t="shared" si="21"/>
        <v>4</v>
      </c>
      <c r="Q46" s="19">
        <v>0</v>
      </c>
      <c r="R46" s="28">
        <f t="shared" si="22"/>
        <v>0</v>
      </c>
      <c r="S46" s="29">
        <v>0</v>
      </c>
      <c r="T46" s="28">
        <f t="shared" si="23"/>
        <v>0</v>
      </c>
      <c r="U46" s="29">
        <v>0</v>
      </c>
      <c r="V46" s="28">
        <f t="shared" si="24"/>
        <v>0</v>
      </c>
      <c r="W46" s="21">
        <v>0</v>
      </c>
      <c r="X46" s="28">
        <f t="shared" si="25"/>
        <v>0</v>
      </c>
      <c r="Y46" s="15">
        <v>200</v>
      </c>
      <c r="Z46" s="28">
        <f t="shared" si="26"/>
        <v>4</v>
      </c>
      <c r="AA46" s="15">
        <v>200</v>
      </c>
      <c r="AB46" s="28">
        <f t="shared" si="27"/>
        <v>4</v>
      </c>
      <c r="AC46" s="15">
        <v>200</v>
      </c>
      <c r="AD46" s="28">
        <f t="shared" si="28"/>
        <v>4</v>
      </c>
      <c r="AE46" s="23">
        <v>0</v>
      </c>
      <c r="AF46" s="28">
        <f t="shared" si="29"/>
        <v>0</v>
      </c>
      <c r="AG46" s="29">
        <v>0</v>
      </c>
      <c r="AH46" s="28">
        <f t="shared" si="30"/>
        <v>0</v>
      </c>
      <c r="AI46" s="29">
        <v>0</v>
      </c>
      <c r="AJ46" s="30">
        <f t="shared" si="15"/>
        <v>0</v>
      </c>
      <c r="AK46" s="83">
        <f t="shared" si="31"/>
        <v>20</v>
      </c>
      <c r="AL46" s="84" t="s">
        <v>334</v>
      </c>
      <c r="AM46" s="31"/>
    </row>
    <row r="47" spans="1:39" ht="20.25" x14ac:dyDescent="0.3">
      <c r="A47" s="2" t="s">
        <v>136</v>
      </c>
      <c r="B47" s="60" t="s">
        <v>137</v>
      </c>
      <c r="C47" s="1" t="s">
        <v>138</v>
      </c>
      <c r="D47" s="61">
        <v>2012</v>
      </c>
      <c r="E47" s="21">
        <v>0</v>
      </c>
      <c r="F47" s="25">
        <f t="shared" si="17"/>
        <v>0</v>
      </c>
      <c r="G47" s="21">
        <v>0</v>
      </c>
      <c r="H47" s="22">
        <f t="shared" si="18"/>
        <v>0</v>
      </c>
      <c r="I47" s="21">
        <v>0</v>
      </c>
      <c r="J47" s="25">
        <f t="shared" si="19"/>
        <v>0</v>
      </c>
      <c r="K47" s="22">
        <v>0</v>
      </c>
      <c r="L47" s="22">
        <v>2</v>
      </c>
      <c r="M47" s="38">
        <v>50</v>
      </c>
      <c r="N47" s="26">
        <f t="shared" si="20"/>
        <v>4</v>
      </c>
      <c r="O47" s="38">
        <v>200</v>
      </c>
      <c r="P47" s="27">
        <f t="shared" si="21"/>
        <v>4</v>
      </c>
      <c r="Q47" s="19">
        <v>0</v>
      </c>
      <c r="R47" s="28">
        <f t="shared" si="22"/>
        <v>0</v>
      </c>
      <c r="S47" s="29">
        <v>0</v>
      </c>
      <c r="T47" s="28">
        <f t="shared" si="23"/>
        <v>0</v>
      </c>
      <c r="U47" s="15">
        <v>100</v>
      </c>
      <c r="V47" s="28">
        <f t="shared" si="24"/>
        <v>4</v>
      </c>
      <c r="W47" s="16">
        <v>50</v>
      </c>
      <c r="X47" s="28">
        <f t="shared" si="25"/>
        <v>1.3333333333333333</v>
      </c>
      <c r="Y47" s="15">
        <v>200</v>
      </c>
      <c r="Z47" s="28">
        <f t="shared" si="26"/>
        <v>4</v>
      </c>
      <c r="AA47" s="15">
        <v>200</v>
      </c>
      <c r="AB47" s="28">
        <f t="shared" si="27"/>
        <v>4</v>
      </c>
      <c r="AC47" s="15">
        <v>200</v>
      </c>
      <c r="AD47" s="28">
        <f t="shared" si="28"/>
        <v>4</v>
      </c>
      <c r="AE47" s="23">
        <v>0</v>
      </c>
      <c r="AF47" s="28">
        <f t="shared" si="29"/>
        <v>0</v>
      </c>
      <c r="AG47" s="29">
        <v>0</v>
      </c>
      <c r="AH47" s="28">
        <f t="shared" si="30"/>
        <v>0</v>
      </c>
      <c r="AI47" s="29">
        <v>0</v>
      </c>
      <c r="AJ47" s="30">
        <f t="shared" si="15"/>
        <v>0</v>
      </c>
      <c r="AK47" s="83">
        <f t="shared" si="31"/>
        <v>27.333333333333336</v>
      </c>
      <c r="AL47" s="84">
        <v>36</v>
      </c>
      <c r="AM47" s="31"/>
    </row>
    <row r="48" spans="1:39" ht="20.25" x14ac:dyDescent="0.3">
      <c r="A48" s="2" t="s">
        <v>139</v>
      </c>
      <c r="B48" s="60" t="s">
        <v>140</v>
      </c>
      <c r="C48" s="1" t="s">
        <v>141</v>
      </c>
      <c r="D48" s="61">
        <v>2005</v>
      </c>
      <c r="E48" s="21">
        <v>0</v>
      </c>
      <c r="F48" s="25">
        <f t="shared" si="17"/>
        <v>0</v>
      </c>
      <c r="G48" s="21">
        <v>0</v>
      </c>
      <c r="H48" s="22">
        <f t="shared" si="18"/>
        <v>0</v>
      </c>
      <c r="I48" s="21">
        <v>0</v>
      </c>
      <c r="J48" s="25">
        <f t="shared" si="19"/>
        <v>0</v>
      </c>
      <c r="K48" s="22">
        <v>2</v>
      </c>
      <c r="L48" s="22">
        <v>1</v>
      </c>
      <c r="M48" s="23">
        <v>15</v>
      </c>
      <c r="N48" s="26">
        <f t="shared" si="20"/>
        <v>1.2</v>
      </c>
      <c r="O48" s="23">
        <v>50</v>
      </c>
      <c r="P48" s="27">
        <f t="shared" si="21"/>
        <v>1</v>
      </c>
      <c r="Q48" s="19">
        <v>0</v>
      </c>
      <c r="R48" s="28">
        <f t="shared" si="22"/>
        <v>0</v>
      </c>
      <c r="S48" s="15">
        <v>50</v>
      </c>
      <c r="T48" s="28">
        <f t="shared" si="23"/>
        <v>4</v>
      </c>
      <c r="U48" s="29">
        <v>15</v>
      </c>
      <c r="V48" s="28">
        <f t="shared" si="24"/>
        <v>0.6</v>
      </c>
      <c r="W48" s="21">
        <v>50</v>
      </c>
      <c r="X48" s="28">
        <f t="shared" si="25"/>
        <v>1.3333333333333333</v>
      </c>
      <c r="Y48" s="23">
        <v>50</v>
      </c>
      <c r="Z48" s="28">
        <f t="shared" si="26"/>
        <v>1</v>
      </c>
      <c r="AA48" s="21">
        <v>50</v>
      </c>
      <c r="AB48" s="28">
        <f t="shared" si="27"/>
        <v>1</v>
      </c>
      <c r="AC48" s="21">
        <v>50</v>
      </c>
      <c r="AD48" s="28">
        <f t="shared" si="28"/>
        <v>1</v>
      </c>
      <c r="AE48" s="23">
        <v>0</v>
      </c>
      <c r="AF48" s="28">
        <f t="shared" si="29"/>
        <v>0</v>
      </c>
      <c r="AG48" s="29">
        <v>0</v>
      </c>
      <c r="AH48" s="28">
        <f t="shared" si="30"/>
        <v>0</v>
      </c>
      <c r="AI48" s="29">
        <v>0</v>
      </c>
      <c r="AJ48" s="30">
        <f t="shared" si="15"/>
        <v>0</v>
      </c>
      <c r="AK48" s="83">
        <f t="shared" si="31"/>
        <v>14.133333333333333</v>
      </c>
      <c r="AL48" s="84" t="s">
        <v>336</v>
      </c>
      <c r="AM48" s="31"/>
    </row>
    <row r="49" spans="1:39" ht="20.25" x14ac:dyDescent="0.3">
      <c r="A49" s="2" t="s">
        <v>142</v>
      </c>
      <c r="B49" s="60" t="s">
        <v>143</v>
      </c>
      <c r="C49" s="1" t="s">
        <v>144</v>
      </c>
      <c r="D49" s="61">
        <v>2012</v>
      </c>
      <c r="E49" s="21">
        <v>0</v>
      </c>
      <c r="F49" s="25">
        <f t="shared" si="17"/>
        <v>0</v>
      </c>
      <c r="G49" s="21">
        <v>0</v>
      </c>
      <c r="H49" s="22">
        <f t="shared" si="18"/>
        <v>0</v>
      </c>
      <c r="I49" s="21">
        <v>0</v>
      </c>
      <c r="J49" s="25">
        <f t="shared" si="19"/>
        <v>0</v>
      </c>
      <c r="K49" s="22">
        <v>0</v>
      </c>
      <c r="L49" s="22">
        <v>0</v>
      </c>
      <c r="M49" s="23">
        <v>0</v>
      </c>
      <c r="N49" s="26">
        <f t="shared" si="20"/>
        <v>0</v>
      </c>
      <c r="O49" s="23">
        <v>100</v>
      </c>
      <c r="P49" s="27">
        <f t="shared" si="21"/>
        <v>2</v>
      </c>
      <c r="Q49" s="19">
        <v>0</v>
      </c>
      <c r="R49" s="28">
        <f t="shared" si="22"/>
        <v>0</v>
      </c>
      <c r="S49" s="21">
        <v>50</v>
      </c>
      <c r="T49" s="28">
        <f t="shared" si="23"/>
        <v>4</v>
      </c>
      <c r="U49" s="29">
        <v>100</v>
      </c>
      <c r="V49" s="28">
        <f t="shared" si="24"/>
        <v>4</v>
      </c>
      <c r="W49" s="21">
        <v>0</v>
      </c>
      <c r="X49" s="28">
        <f t="shared" si="25"/>
        <v>0</v>
      </c>
      <c r="Y49" s="29">
        <v>100</v>
      </c>
      <c r="Z49" s="28">
        <f t="shared" si="26"/>
        <v>2</v>
      </c>
      <c r="AA49" s="21">
        <v>100</v>
      </c>
      <c r="AB49" s="28">
        <f t="shared" si="27"/>
        <v>2</v>
      </c>
      <c r="AC49" s="21">
        <v>50</v>
      </c>
      <c r="AD49" s="28">
        <f t="shared" si="28"/>
        <v>1</v>
      </c>
      <c r="AE49" s="23">
        <v>0</v>
      </c>
      <c r="AF49" s="28">
        <f t="shared" si="29"/>
        <v>0</v>
      </c>
      <c r="AG49" s="29">
        <v>0</v>
      </c>
      <c r="AH49" s="28">
        <f t="shared" si="30"/>
        <v>0</v>
      </c>
      <c r="AI49" s="29">
        <v>0</v>
      </c>
      <c r="AJ49" s="30">
        <f t="shared" si="15"/>
        <v>0</v>
      </c>
      <c r="AK49" s="83">
        <f t="shared" si="31"/>
        <v>15</v>
      </c>
      <c r="AL49" s="84">
        <v>54</v>
      </c>
      <c r="AM49" s="31"/>
    </row>
    <row r="50" spans="1:39" ht="20.25" x14ac:dyDescent="0.3">
      <c r="A50" s="10" t="s">
        <v>145</v>
      </c>
      <c r="B50" s="63" t="s">
        <v>146</v>
      </c>
      <c r="C50" s="65" t="s">
        <v>147</v>
      </c>
      <c r="D50" s="64">
        <v>2011</v>
      </c>
      <c r="E50" s="23">
        <v>0</v>
      </c>
      <c r="F50" s="26">
        <f t="shared" si="17"/>
        <v>0</v>
      </c>
      <c r="G50" s="23">
        <v>0</v>
      </c>
      <c r="H50" s="33">
        <f t="shared" si="18"/>
        <v>0</v>
      </c>
      <c r="I50" s="23">
        <v>0</v>
      </c>
      <c r="J50" s="26">
        <f t="shared" si="19"/>
        <v>0</v>
      </c>
      <c r="K50" s="33">
        <v>0</v>
      </c>
      <c r="L50" s="33">
        <v>0</v>
      </c>
      <c r="M50" s="23">
        <v>0</v>
      </c>
      <c r="N50" s="26">
        <f t="shared" si="20"/>
        <v>0</v>
      </c>
      <c r="O50" s="23">
        <v>0</v>
      </c>
      <c r="P50" s="27">
        <f t="shared" si="21"/>
        <v>0</v>
      </c>
      <c r="Q50" s="19">
        <v>0</v>
      </c>
      <c r="R50" s="34">
        <f t="shared" si="22"/>
        <v>0</v>
      </c>
      <c r="S50" s="23">
        <v>0</v>
      </c>
      <c r="T50" s="34">
        <f t="shared" si="23"/>
        <v>0</v>
      </c>
      <c r="U50" s="35">
        <v>0</v>
      </c>
      <c r="V50" s="34">
        <f t="shared" si="24"/>
        <v>0</v>
      </c>
      <c r="W50" s="23">
        <v>0</v>
      </c>
      <c r="X50" s="34">
        <f t="shared" si="25"/>
        <v>0</v>
      </c>
      <c r="Y50" s="35">
        <v>0</v>
      </c>
      <c r="Z50" s="34">
        <f t="shared" si="26"/>
        <v>0</v>
      </c>
      <c r="AA50" s="35">
        <v>0</v>
      </c>
      <c r="AB50" s="34">
        <f t="shared" si="27"/>
        <v>0</v>
      </c>
      <c r="AC50" s="23">
        <v>0</v>
      </c>
      <c r="AD50" s="34">
        <f t="shared" si="28"/>
        <v>0</v>
      </c>
      <c r="AE50" s="23">
        <v>0</v>
      </c>
      <c r="AF50" s="34">
        <f t="shared" si="29"/>
        <v>0</v>
      </c>
      <c r="AG50" s="35">
        <v>0</v>
      </c>
      <c r="AH50" s="34">
        <f t="shared" si="30"/>
        <v>0</v>
      </c>
      <c r="AI50" s="35">
        <v>0</v>
      </c>
      <c r="AJ50" s="36">
        <f t="shared" si="15"/>
        <v>0</v>
      </c>
      <c r="AK50" s="83">
        <f t="shared" si="31"/>
        <v>0</v>
      </c>
      <c r="AL50" s="84" t="s">
        <v>340</v>
      </c>
      <c r="AM50" s="37" t="s">
        <v>297</v>
      </c>
    </row>
    <row r="51" spans="1:39" ht="20.25" x14ac:dyDescent="0.3">
      <c r="A51" s="2" t="s">
        <v>148</v>
      </c>
      <c r="B51" s="60" t="s">
        <v>149</v>
      </c>
      <c r="C51" s="1" t="s">
        <v>150</v>
      </c>
      <c r="D51" s="61">
        <v>2012</v>
      </c>
      <c r="E51" s="21">
        <v>50</v>
      </c>
      <c r="F51" s="25">
        <f t="shared" si="17"/>
        <v>8</v>
      </c>
      <c r="G51" s="21">
        <v>50</v>
      </c>
      <c r="H51" s="22">
        <f t="shared" si="18"/>
        <v>8</v>
      </c>
      <c r="I51" s="21">
        <v>50</v>
      </c>
      <c r="J51" s="25">
        <f t="shared" si="19"/>
        <v>8</v>
      </c>
      <c r="K51" s="22">
        <v>0</v>
      </c>
      <c r="L51" s="22">
        <v>2</v>
      </c>
      <c r="M51" s="32">
        <v>1</v>
      </c>
      <c r="N51" s="26">
        <f t="shared" si="20"/>
        <v>0.08</v>
      </c>
      <c r="O51" s="23">
        <v>50</v>
      </c>
      <c r="P51" s="27">
        <f t="shared" si="21"/>
        <v>1</v>
      </c>
      <c r="Q51" s="19">
        <v>0</v>
      </c>
      <c r="R51" s="28">
        <f t="shared" si="22"/>
        <v>0</v>
      </c>
      <c r="S51" s="21">
        <v>25</v>
      </c>
      <c r="T51" s="28">
        <f t="shared" si="23"/>
        <v>2</v>
      </c>
      <c r="U51" s="29">
        <v>0</v>
      </c>
      <c r="V51" s="28">
        <f t="shared" si="24"/>
        <v>0</v>
      </c>
      <c r="W51" s="21">
        <v>0</v>
      </c>
      <c r="X51" s="28">
        <f t="shared" si="25"/>
        <v>0</v>
      </c>
      <c r="Y51" s="29">
        <v>50</v>
      </c>
      <c r="Z51" s="28">
        <f t="shared" si="26"/>
        <v>1</v>
      </c>
      <c r="AA51" s="29">
        <v>50</v>
      </c>
      <c r="AB51" s="28">
        <f t="shared" si="27"/>
        <v>1</v>
      </c>
      <c r="AC51" s="21">
        <v>0</v>
      </c>
      <c r="AD51" s="28">
        <f t="shared" si="28"/>
        <v>0</v>
      </c>
      <c r="AE51" s="23">
        <v>0</v>
      </c>
      <c r="AF51" s="28">
        <f t="shared" si="29"/>
        <v>0</v>
      </c>
      <c r="AG51" s="29">
        <v>0</v>
      </c>
      <c r="AH51" s="28">
        <f t="shared" si="30"/>
        <v>0</v>
      </c>
      <c r="AI51" s="29">
        <v>0</v>
      </c>
      <c r="AJ51" s="30">
        <f t="shared" si="15"/>
        <v>0</v>
      </c>
      <c r="AK51" s="83">
        <f t="shared" si="31"/>
        <v>31.08</v>
      </c>
      <c r="AL51" s="84">
        <v>30</v>
      </c>
      <c r="AM51" s="31"/>
    </row>
    <row r="52" spans="1:39" ht="20.25" x14ac:dyDescent="0.3">
      <c r="A52" s="10" t="s">
        <v>151</v>
      </c>
      <c r="B52" s="63" t="s">
        <v>152</v>
      </c>
      <c r="C52" s="4" t="s">
        <v>153</v>
      </c>
      <c r="D52" s="64">
        <v>2014</v>
      </c>
      <c r="E52" s="23">
        <v>0</v>
      </c>
      <c r="F52" s="26">
        <f t="shared" si="17"/>
        <v>0</v>
      </c>
      <c r="G52" s="23">
        <v>0</v>
      </c>
      <c r="H52" s="33">
        <f t="shared" si="18"/>
        <v>0</v>
      </c>
      <c r="I52" s="23">
        <v>0</v>
      </c>
      <c r="J52" s="26">
        <f t="shared" si="19"/>
        <v>0</v>
      </c>
      <c r="K52" s="33">
        <v>0</v>
      </c>
      <c r="L52" s="33">
        <v>0</v>
      </c>
      <c r="M52" s="23">
        <v>0</v>
      </c>
      <c r="N52" s="26">
        <f t="shared" si="20"/>
        <v>0</v>
      </c>
      <c r="O52" s="23">
        <v>0</v>
      </c>
      <c r="P52" s="27">
        <f t="shared" si="21"/>
        <v>0</v>
      </c>
      <c r="Q52" s="19">
        <v>0</v>
      </c>
      <c r="R52" s="34">
        <f t="shared" si="22"/>
        <v>0</v>
      </c>
      <c r="S52" s="23">
        <v>0</v>
      </c>
      <c r="T52" s="34">
        <f t="shared" si="23"/>
        <v>0</v>
      </c>
      <c r="U52" s="35">
        <v>0</v>
      </c>
      <c r="V52" s="34">
        <f t="shared" si="24"/>
        <v>0</v>
      </c>
      <c r="W52" s="23">
        <v>0</v>
      </c>
      <c r="X52" s="34">
        <f t="shared" si="25"/>
        <v>0</v>
      </c>
      <c r="Y52" s="35">
        <v>0</v>
      </c>
      <c r="Z52" s="34">
        <f t="shared" si="26"/>
        <v>0</v>
      </c>
      <c r="AA52" s="35">
        <v>0</v>
      </c>
      <c r="AB52" s="34">
        <f t="shared" si="27"/>
        <v>0</v>
      </c>
      <c r="AC52" s="23">
        <v>0</v>
      </c>
      <c r="AD52" s="34">
        <f t="shared" si="28"/>
        <v>0</v>
      </c>
      <c r="AE52" s="23">
        <v>0</v>
      </c>
      <c r="AF52" s="34">
        <f t="shared" si="29"/>
        <v>0</v>
      </c>
      <c r="AG52" s="35">
        <v>0</v>
      </c>
      <c r="AH52" s="34">
        <f t="shared" si="30"/>
        <v>0</v>
      </c>
      <c r="AI52" s="35">
        <v>0</v>
      </c>
      <c r="AJ52" s="36">
        <f t="shared" si="15"/>
        <v>0</v>
      </c>
      <c r="AK52" s="83">
        <f t="shared" si="31"/>
        <v>0</v>
      </c>
      <c r="AL52" s="84" t="s">
        <v>340</v>
      </c>
      <c r="AM52" s="37" t="s">
        <v>298</v>
      </c>
    </row>
    <row r="53" spans="1:39" ht="20.25" x14ac:dyDescent="0.3">
      <c r="A53" s="2" t="s">
        <v>154</v>
      </c>
      <c r="B53" s="60" t="s">
        <v>155</v>
      </c>
      <c r="C53" s="1" t="s">
        <v>156</v>
      </c>
      <c r="D53" s="61">
        <v>2004</v>
      </c>
      <c r="E53" s="21">
        <v>0</v>
      </c>
      <c r="F53" s="25">
        <f t="shared" si="17"/>
        <v>0</v>
      </c>
      <c r="G53" s="21">
        <v>0</v>
      </c>
      <c r="H53" s="22">
        <f t="shared" si="18"/>
        <v>0</v>
      </c>
      <c r="I53" s="21">
        <v>0</v>
      </c>
      <c r="J53" s="25">
        <f t="shared" si="19"/>
        <v>0</v>
      </c>
      <c r="K53" s="22">
        <v>0</v>
      </c>
      <c r="L53" s="22">
        <v>0</v>
      </c>
      <c r="M53" s="23">
        <v>0</v>
      </c>
      <c r="N53" s="26">
        <f t="shared" si="20"/>
        <v>0</v>
      </c>
      <c r="O53" s="23">
        <v>0</v>
      </c>
      <c r="P53" s="27">
        <f t="shared" si="21"/>
        <v>0</v>
      </c>
      <c r="Q53" s="19">
        <v>0</v>
      </c>
      <c r="R53" s="28">
        <f t="shared" si="22"/>
        <v>0</v>
      </c>
      <c r="S53" s="21">
        <v>0</v>
      </c>
      <c r="T53" s="28">
        <f t="shared" si="23"/>
        <v>0</v>
      </c>
      <c r="U53" s="29">
        <v>0</v>
      </c>
      <c r="V53" s="28">
        <f t="shared" si="24"/>
        <v>0</v>
      </c>
      <c r="W53" s="21">
        <v>0</v>
      </c>
      <c r="X53" s="28">
        <f t="shared" si="25"/>
        <v>0</v>
      </c>
      <c r="Y53" s="29">
        <v>200</v>
      </c>
      <c r="Z53" s="28">
        <f t="shared" si="26"/>
        <v>4</v>
      </c>
      <c r="AA53" s="29">
        <v>200</v>
      </c>
      <c r="AB53" s="28">
        <f t="shared" si="27"/>
        <v>4</v>
      </c>
      <c r="AC53" s="21">
        <v>200</v>
      </c>
      <c r="AD53" s="28">
        <f t="shared" si="28"/>
        <v>4</v>
      </c>
      <c r="AE53" s="23">
        <v>200</v>
      </c>
      <c r="AF53" s="28">
        <f t="shared" si="29"/>
        <v>4</v>
      </c>
      <c r="AG53" s="29">
        <v>0</v>
      </c>
      <c r="AH53" s="28">
        <f t="shared" si="30"/>
        <v>0</v>
      </c>
      <c r="AI53" s="29">
        <v>0</v>
      </c>
      <c r="AJ53" s="30">
        <f t="shared" si="15"/>
        <v>0</v>
      </c>
      <c r="AK53" s="83">
        <f t="shared" si="31"/>
        <v>16</v>
      </c>
      <c r="AL53" s="84" t="s">
        <v>335</v>
      </c>
      <c r="AM53" s="31"/>
    </row>
    <row r="54" spans="1:39" ht="20.25" x14ac:dyDescent="0.3">
      <c r="A54" s="2" t="s">
        <v>157</v>
      </c>
      <c r="B54" s="60" t="s">
        <v>158</v>
      </c>
      <c r="C54" s="1" t="s">
        <v>159</v>
      </c>
      <c r="D54" s="61">
        <v>2012</v>
      </c>
      <c r="E54" s="21">
        <v>0</v>
      </c>
      <c r="F54" s="25">
        <f t="shared" si="17"/>
        <v>0</v>
      </c>
      <c r="G54" s="21">
        <v>0</v>
      </c>
      <c r="H54" s="22">
        <f t="shared" si="18"/>
        <v>0</v>
      </c>
      <c r="I54" s="21">
        <v>0</v>
      </c>
      <c r="J54" s="25">
        <f t="shared" si="19"/>
        <v>0</v>
      </c>
      <c r="K54" s="21">
        <v>0</v>
      </c>
      <c r="L54" s="25">
        <f>K54/100*16</f>
        <v>0</v>
      </c>
      <c r="M54" s="23">
        <v>0</v>
      </c>
      <c r="N54" s="26">
        <f t="shared" si="20"/>
        <v>0</v>
      </c>
      <c r="O54" s="38">
        <v>200</v>
      </c>
      <c r="P54" s="27">
        <f t="shared" si="21"/>
        <v>4</v>
      </c>
      <c r="Q54" s="19">
        <v>0</v>
      </c>
      <c r="R54" s="28">
        <f t="shared" si="22"/>
        <v>0</v>
      </c>
      <c r="S54" s="21">
        <v>50</v>
      </c>
      <c r="T54" s="28">
        <f t="shared" si="23"/>
        <v>4</v>
      </c>
      <c r="U54" s="29">
        <v>0</v>
      </c>
      <c r="V54" s="28">
        <f t="shared" si="24"/>
        <v>0</v>
      </c>
      <c r="W54" s="21">
        <v>0</v>
      </c>
      <c r="X54" s="28">
        <f t="shared" si="25"/>
        <v>0</v>
      </c>
      <c r="Y54" s="15">
        <v>200</v>
      </c>
      <c r="Z54" s="28">
        <f t="shared" si="26"/>
        <v>4</v>
      </c>
      <c r="AA54" s="15">
        <v>200</v>
      </c>
      <c r="AB54" s="28">
        <f t="shared" si="27"/>
        <v>4</v>
      </c>
      <c r="AC54" s="15">
        <v>200</v>
      </c>
      <c r="AD54" s="28">
        <f t="shared" si="28"/>
        <v>4</v>
      </c>
      <c r="AE54" s="23">
        <v>0</v>
      </c>
      <c r="AF54" s="28">
        <f t="shared" si="29"/>
        <v>0</v>
      </c>
      <c r="AG54" s="29">
        <v>0</v>
      </c>
      <c r="AH54" s="28">
        <f t="shared" si="30"/>
        <v>0</v>
      </c>
      <c r="AI54" s="29">
        <v>0</v>
      </c>
      <c r="AJ54" s="30">
        <f t="shared" si="15"/>
        <v>0</v>
      </c>
      <c r="AK54" s="83">
        <f t="shared" si="31"/>
        <v>20</v>
      </c>
      <c r="AL54" s="84" t="s">
        <v>334</v>
      </c>
      <c r="AM54" s="31"/>
    </row>
    <row r="55" spans="1:39" ht="20.25" x14ac:dyDescent="0.3">
      <c r="A55" s="2" t="s">
        <v>160</v>
      </c>
      <c r="B55" s="60" t="s">
        <v>161</v>
      </c>
      <c r="C55" s="1" t="s">
        <v>162</v>
      </c>
      <c r="D55" s="61">
        <v>2013</v>
      </c>
      <c r="E55" s="21">
        <v>0</v>
      </c>
      <c r="F55" s="25">
        <f t="shared" si="17"/>
        <v>0</v>
      </c>
      <c r="G55" s="21">
        <v>0</v>
      </c>
      <c r="H55" s="22">
        <f t="shared" si="18"/>
        <v>0</v>
      </c>
      <c r="I55" s="21">
        <v>0</v>
      </c>
      <c r="J55" s="25">
        <f t="shared" si="19"/>
        <v>0</v>
      </c>
      <c r="K55" s="22">
        <v>0</v>
      </c>
      <c r="L55" s="22">
        <v>0</v>
      </c>
      <c r="M55" s="38">
        <v>50</v>
      </c>
      <c r="N55" s="26">
        <f t="shared" si="20"/>
        <v>4</v>
      </c>
      <c r="O55" s="23">
        <v>0</v>
      </c>
      <c r="P55" s="27">
        <f t="shared" si="21"/>
        <v>0</v>
      </c>
      <c r="Q55" s="19">
        <v>0</v>
      </c>
      <c r="R55" s="28">
        <f t="shared" si="22"/>
        <v>0</v>
      </c>
      <c r="S55" s="21">
        <v>0</v>
      </c>
      <c r="T55" s="28">
        <f t="shared" si="23"/>
        <v>0</v>
      </c>
      <c r="U55" s="15">
        <v>100</v>
      </c>
      <c r="V55" s="28">
        <f t="shared" si="24"/>
        <v>4</v>
      </c>
      <c r="W55" s="21">
        <v>0</v>
      </c>
      <c r="X55" s="28">
        <f t="shared" si="25"/>
        <v>0</v>
      </c>
      <c r="Y55" s="15">
        <v>200</v>
      </c>
      <c r="Z55" s="28">
        <f t="shared" si="26"/>
        <v>4</v>
      </c>
      <c r="AA55" s="15">
        <v>200</v>
      </c>
      <c r="AB55" s="28">
        <f t="shared" si="27"/>
        <v>4</v>
      </c>
      <c r="AC55" s="15">
        <v>200</v>
      </c>
      <c r="AD55" s="28">
        <f t="shared" si="28"/>
        <v>4</v>
      </c>
      <c r="AE55" s="38">
        <v>200</v>
      </c>
      <c r="AF55" s="28">
        <f t="shared" si="29"/>
        <v>4</v>
      </c>
      <c r="AG55" s="15">
        <v>50</v>
      </c>
      <c r="AH55" s="28">
        <f t="shared" si="30"/>
        <v>4</v>
      </c>
      <c r="AI55" s="29">
        <v>0</v>
      </c>
      <c r="AJ55" s="30">
        <f t="shared" si="15"/>
        <v>0</v>
      </c>
      <c r="AK55" s="83">
        <f t="shared" si="31"/>
        <v>28</v>
      </c>
      <c r="AL55" s="84" t="s">
        <v>333</v>
      </c>
      <c r="AM55" s="31"/>
    </row>
    <row r="56" spans="1:39" ht="20.25" x14ac:dyDescent="0.3">
      <c r="A56" s="17" t="s">
        <v>163</v>
      </c>
      <c r="B56" s="60" t="s">
        <v>164</v>
      </c>
      <c r="C56" s="1" t="s">
        <v>165</v>
      </c>
      <c r="D56" s="61">
        <v>2012</v>
      </c>
      <c r="E56" s="15">
        <v>100</v>
      </c>
      <c r="F56" s="25">
        <f t="shared" si="17"/>
        <v>16</v>
      </c>
      <c r="G56" s="15">
        <v>100</v>
      </c>
      <c r="H56" s="22">
        <f t="shared" si="18"/>
        <v>16</v>
      </c>
      <c r="I56" s="21">
        <v>0</v>
      </c>
      <c r="J56" s="25">
        <f t="shared" si="19"/>
        <v>0</v>
      </c>
      <c r="K56" s="22">
        <v>0</v>
      </c>
      <c r="L56" s="22">
        <v>2</v>
      </c>
      <c r="M56" s="23">
        <v>0</v>
      </c>
      <c r="N56" s="26">
        <f t="shared" si="20"/>
        <v>0</v>
      </c>
      <c r="O56" s="23">
        <v>0</v>
      </c>
      <c r="P56" s="27">
        <f t="shared" si="21"/>
        <v>0</v>
      </c>
      <c r="Q56" s="19">
        <v>0</v>
      </c>
      <c r="R56" s="28">
        <f t="shared" si="22"/>
        <v>0</v>
      </c>
      <c r="S56" s="21">
        <v>0</v>
      </c>
      <c r="T56" s="28">
        <f t="shared" si="23"/>
        <v>0</v>
      </c>
      <c r="U56" s="29">
        <v>0</v>
      </c>
      <c r="V56" s="28">
        <f t="shared" si="24"/>
        <v>0</v>
      </c>
      <c r="W56" s="21">
        <v>0</v>
      </c>
      <c r="X56" s="28">
        <f t="shared" si="25"/>
        <v>0</v>
      </c>
      <c r="Y56" s="21">
        <v>0</v>
      </c>
      <c r="Z56" s="28">
        <f t="shared" si="26"/>
        <v>0</v>
      </c>
      <c r="AA56" s="21">
        <v>0</v>
      </c>
      <c r="AB56" s="28">
        <f t="shared" si="27"/>
        <v>0</v>
      </c>
      <c r="AC56" s="21">
        <v>0</v>
      </c>
      <c r="AD56" s="28">
        <f t="shared" si="28"/>
        <v>0</v>
      </c>
      <c r="AE56" s="23">
        <v>0</v>
      </c>
      <c r="AF56" s="28">
        <f t="shared" si="29"/>
        <v>0</v>
      </c>
      <c r="AG56" s="29">
        <v>0</v>
      </c>
      <c r="AH56" s="28">
        <f t="shared" si="30"/>
        <v>0</v>
      </c>
      <c r="AI56" s="29">
        <v>0</v>
      </c>
      <c r="AJ56" s="30">
        <f t="shared" si="15"/>
        <v>0</v>
      </c>
      <c r="AK56" s="83">
        <f t="shared" si="31"/>
        <v>34</v>
      </c>
      <c r="AL56" s="84">
        <v>25</v>
      </c>
      <c r="AM56" s="31"/>
    </row>
    <row r="57" spans="1:39" ht="20.25" x14ac:dyDescent="0.3">
      <c r="A57" s="2" t="s">
        <v>166</v>
      </c>
      <c r="B57" s="60" t="s">
        <v>167</v>
      </c>
      <c r="C57" s="1" t="s">
        <v>168</v>
      </c>
      <c r="D57" s="61">
        <v>2012</v>
      </c>
      <c r="E57" s="21">
        <v>50</v>
      </c>
      <c r="F57" s="25">
        <f t="shared" si="17"/>
        <v>8</v>
      </c>
      <c r="G57" s="21">
        <v>50</v>
      </c>
      <c r="H57" s="22">
        <f t="shared" si="18"/>
        <v>8</v>
      </c>
      <c r="I57" s="21">
        <v>0</v>
      </c>
      <c r="J57" s="25">
        <f t="shared" si="19"/>
        <v>0</v>
      </c>
      <c r="K57" s="22">
        <v>0</v>
      </c>
      <c r="L57" s="22">
        <v>0</v>
      </c>
      <c r="M57" s="23">
        <v>0</v>
      </c>
      <c r="N57" s="26">
        <f t="shared" si="20"/>
        <v>0</v>
      </c>
      <c r="O57" s="23">
        <v>200</v>
      </c>
      <c r="P57" s="27">
        <f t="shared" si="21"/>
        <v>4</v>
      </c>
      <c r="Q57" s="19">
        <v>500</v>
      </c>
      <c r="R57" s="28">
        <f t="shared" si="22"/>
        <v>4</v>
      </c>
      <c r="S57" s="21">
        <v>0</v>
      </c>
      <c r="T57" s="28">
        <f t="shared" si="23"/>
        <v>0</v>
      </c>
      <c r="U57" s="29">
        <v>0</v>
      </c>
      <c r="V57" s="28">
        <f t="shared" si="24"/>
        <v>0</v>
      </c>
      <c r="W57" s="21">
        <v>0</v>
      </c>
      <c r="X57" s="28">
        <f t="shared" si="25"/>
        <v>0</v>
      </c>
      <c r="Y57" s="21">
        <v>50</v>
      </c>
      <c r="Z57" s="28">
        <f t="shared" si="26"/>
        <v>1</v>
      </c>
      <c r="AA57" s="21">
        <v>50</v>
      </c>
      <c r="AB57" s="28">
        <f t="shared" si="27"/>
        <v>1</v>
      </c>
      <c r="AC57" s="21">
        <v>50</v>
      </c>
      <c r="AD57" s="28">
        <f t="shared" si="28"/>
        <v>1</v>
      </c>
      <c r="AE57" s="23">
        <v>0</v>
      </c>
      <c r="AF57" s="28">
        <f t="shared" si="29"/>
        <v>0</v>
      </c>
      <c r="AG57" s="29">
        <v>0</v>
      </c>
      <c r="AH57" s="28">
        <f t="shared" si="30"/>
        <v>0</v>
      </c>
      <c r="AI57" s="29">
        <v>0</v>
      </c>
      <c r="AJ57" s="30">
        <f t="shared" si="15"/>
        <v>0</v>
      </c>
      <c r="AK57" s="83">
        <f t="shared" si="31"/>
        <v>27</v>
      </c>
      <c r="AL57" s="84">
        <v>37</v>
      </c>
      <c r="AM57" s="31"/>
    </row>
    <row r="58" spans="1:39" ht="20.25" x14ac:dyDescent="0.3">
      <c r="A58" s="2" t="s">
        <v>169</v>
      </c>
      <c r="B58" s="62" t="s">
        <v>170</v>
      </c>
      <c r="C58" s="1" t="s">
        <v>171</v>
      </c>
      <c r="D58" s="61">
        <v>2012</v>
      </c>
      <c r="E58" s="15">
        <v>100</v>
      </c>
      <c r="F58" s="25">
        <f t="shared" si="17"/>
        <v>16</v>
      </c>
      <c r="G58" s="15">
        <v>100</v>
      </c>
      <c r="H58" s="22">
        <f t="shared" si="18"/>
        <v>16</v>
      </c>
      <c r="I58" s="15">
        <v>100</v>
      </c>
      <c r="J58" s="25">
        <f t="shared" si="19"/>
        <v>16</v>
      </c>
      <c r="K58" s="22">
        <v>0</v>
      </c>
      <c r="L58" s="22">
        <v>0</v>
      </c>
      <c r="M58" s="23">
        <v>0</v>
      </c>
      <c r="N58" s="26">
        <f t="shared" si="20"/>
        <v>0</v>
      </c>
      <c r="O58" s="23">
        <v>0</v>
      </c>
      <c r="P58" s="27">
        <f t="shared" si="21"/>
        <v>0</v>
      </c>
      <c r="Q58" s="19">
        <v>0</v>
      </c>
      <c r="R58" s="28">
        <f t="shared" si="22"/>
        <v>0</v>
      </c>
      <c r="S58" s="21">
        <v>0</v>
      </c>
      <c r="T58" s="28">
        <f t="shared" si="23"/>
        <v>0</v>
      </c>
      <c r="U58" s="29">
        <v>0</v>
      </c>
      <c r="V58" s="28">
        <f t="shared" si="24"/>
        <v>0</v>
      </c>
      <c r="W58" s="21">
        <v>0</v>
      </c>
      <c r="X58" s="28">
        <f t="shared" si="25"/>
        <v>0</v>
      </c>
      <c r="Y58" s="21">
        <v>0</v>
      </c>
      <c r="Z58" s="28">
        <f t="shared" si="26"/>
        <v>0</v>
      </c>
      <c r="AA58" s="21">
        <v>0</v>
      </c>
      <c r="AB58" s="28">
        <f t="shared" si="27"/>
        <v>0</v>
      </c>
      <c r="AC58" s="21">
        <v>0</v>
      </c>
      <c r="AD58" s="28">
        <f t="shared" si="28"/>
        <v>0</v>
      </c>
      <c r="AE58" s="23">
        <v>0</v>
      </c>
      <c r="AF58" s="28">
        <f t="shared" si="29"/>
        <v>0</v>
      </c>
      <c r="AG58" s="16">
        <v>10</v>
      </c>
      <c r="AH58" s="28">
        <f t="shared" si="30"/>
        <v>0.8</v>
      </c>
      <c r="AI58" s="29">
        <v>0</v>
      </c>
      <c r="AJ58" s="30">
        <f t="shared" si="15"/>
        <v>0</v>
      </c>
      <c r="AK58" s="83">
        <f t="shared" si="31"/>
        <v>48.8</v>
      </c>
      <c r="AL58" s="84">
        <v>10</v>
      </c>
      <c r="AM58" s="31"/>
    </row>
    <row r="59" spans="1:39" ht="20.25" x14ac:dyDescent="0.3">
      <c r="A59" s="2" t="s">
        <v>172</v>
      </c>
      <c r="B59" s="60" t="s">
        <v>173</v>
      </c>
      <c r="C59" s="1" t="s">
        <v>174</v>
      </c>
      <c r="D59" s="61">
        <v>2007</v>
      </c>
      <c r="E59" s="21">
        <v>0</v>
      </c>
      <c r="F59" s="25">
        <f t="shared" si="17"/>
        <v>0</v>
      </c>
      <c r="G59" s="21">
        <v>0</v>
      </c>
      <c r="H59" s="22">
        <f t="shared" si="18"/>
        <v>0</v>
      </c>
      <c r="I59" s="21">
        <v>0</v>
      </c>
      <c r="J59" s="25">
        <f t="shared" si="19"/>
        <v>0</v>
      </c>
      <c r="K59" s="22">
        <v>2</v>
      </c>
      <c r="L59" s="22">
        <v>2</v>
      </c>
      <c r="M59" s="23">
        <v>1</v>
      </c>
      <c r="N59" s="26">
        <f t="shared" si="20"/>
        <v>0.08</v>
      </c>
      <c r="O59" s="23">
        <v>0</v>
      </c>
      <c r="P59" s="27">
        <f t="shared" si="21"/>
        <v>0</v>
      </c>
      <c r="Q59" s="19">
        <v>0</v>
      </c>
      <c r="R59" s="28">
        <f t="shared" si="22"/>
        <v>0</v>
      </c>
      <c r="S59" s="21">
        <v>0</v>
      </c>
      <c r="T59" s="28">
        <f t="shared" si="23"/>
        <v>0</v>
      </c>
      <c r="U59" s="29">
        <v>0</v>
      </c>
      <c r="V59" s="28">
        <f t="shared" si="24"/>
        <v>0</v>
      </c>
      <c r="W59" s="21">
        <v>0</v>
      </c>
      <c r="X59" s="28">
        <f t="shared" si="25"/>
        <v>0</v>
      </c>
      <c r="Y59" s="21">
        <v>50</v>
      </c>
      <c r="Z59" s="28">
        <f t="shared" si="26"/>
        <v>1</v>
      </c>
      <c r="AA59" s="21">
        <v>0</v>
      </c>
      <c r="AB59" s="28">
        <f t="shared" si="27"/>
        <v>0</v>
      </c>
      <c r="AC59" s="21">
        <v>50</v>
      </c>
      <c r="AD59" s="28">
        <f t="shared" si="28"/>
        <v>1</v>
      </c>
      <c r="AE59" s="23">
        <v>50</v>
      </c>
      <c r="AF59" s="28">
        <f t="shared" si="29"/>
        <v>1</v>
      </c>
      <c r="AG59" s="29">
        <v>0</v>
      </c>
      <c r="AH59" s="28">
        <f t="shared" si="30"/>
        <v>0</v>
      </c>
      <c r="AI59" s="29">
        <v>0</v>
      </c>
      <c r="AJ59" s="30">
        <f t="shared" si="15"/>
        <v>0</v>
      </c>
      <c r="AK59" s="83">
        <f t="shared" si="31"/>
        <v>7.08</v>
      </c>
      <c r="AL59" s="84">
        <v>61</v>
      </c>
      <c r="AM59" s="31"/>
    </row>
    <row r="60" spans="1:39" ht="20.25" x14ac:dyDescent="0.3">
      <c r="A60" s="2" t="s">
        <v>175</v>
      </c>
      <c r="B60" s="60" t="s">
        <v>176</v>
      </c>
      <c r="C60" s="1" t="s">
        <v>177</v>
      </c>
      <c r="D60" s="61">
        <v>2004</v>
      </c>
      <c r="E60" s="21">
        <v>0</v>
      </c>
      <c r="F60" s="25">
        <f t="shared" si="17"/>
        <v>0</v>
      </c>
      <c r="G60" s="21">
        <v>0</v>
      </c>
      <c r="H60" s="22">
        <f t="shared" si="18"/>
        <v>0</v>
      </c>
      <c r="I60" s="21">
        <v>0</v>
      </c>
      <c r="J60" s="25">
        <f t="shared" si="19"/>
        <v>0</v>
      </c>
      <c r="K60" s="22">
        <v>0</v>
      </c>
      <c r="L60" s="22">
        <v>0</v>
      </c>
      <c r="M60" s="23">
        <v>0</v>
      </c>
      <c r="N60" s="26">
        <f t="shared" si="20"/>
        <v>0</v>
      </c>
      <c r="O60" s="23">
        <v>0</v>
      </c>
      <c r="P60" s="27">
        <f t="shared" si="21"/>
        <v>0</v>
      </c>
      <c r="Q60" s="19">
        <v>0</v>
      </c>
      <c r="R60" s="28">
        <f t="shared" si="22"/>
        <v>0</v>
      </c>
      <c r="S60" s="21">
        <v>0</v>
      </c>
      <c r="T60" s="28">
        <f t="shared" si="23"/>
        <v>0</v>
      </c>
      <c r="U60" s="29">
        <v>0</v>
      </c>
      <c r="V60" s="28">
        <f t="shared" si="24"/>
        <v>0</v>
      </c>
      <c r="W60" s="21">
        <v>50</v>
      </c>
      <c r="X60" s="28">
        <f t="shared" si="25"/>
        <v>1.3333333333333333</v>
      </c>
      <c r="Y60" s="21">
        <v>50</v>
      </c>
      <c r="Z60" s="28">
        <f t="shared" si="26"/>
        <v>1</v>
      </c>
      <c r="AA60" s="21">
        <v>0</v>
      </c>
      <c r="AB60" s="28">
        <f t="shared" si="27"/>
        <v>0</v>
      </c>
      <c r="AC60" s="21">
        <v>50</v>
      </c>
      <c r="AD60" s="28">
        <f t="shared" si="28"/>
        <v>1</v>
      </c>
      <c r="AE60" s="23">
        <v>0</v>
      </c>
      <c r="AF60" s="28">
        <f t="shared" si="29"/>
        <v>0</v>
      </c>
      <c r="AG60" s="29">
        <v>0</v>
      </c>
      <c r="AH60" s="28">
        <f t="shared" si="30"/>
        <v>0</v>
      </c>
      <c r="AI60" s="29">
        <v>0</v>
      </c>
      <c r="AJ60" s="30">
        <f t="shared" si="15"/>
        <v>0</v>
      </c>
      <c r="AK60" s="83">
        <f t="shared" si="31"/>
        <v>3.333333333333333</v>
      </c>
      <c r="AL60" s="84" t="s">
        <v>338</v>
      </c>
      <c r="AM60" s="31"/>
    </row>
    <row r="61" spans="1:39" ht="20.25" x14ac:dyDescent="0.3">
      <c r="A61" s="2" t="s">
        <v>178</v>
      </c>
      <c r="B61" s="60" t="s">
        <v>179</v>
      </c>
      <c r="C61" s="1" t="s">
        <v>180</v>
      </c>
      <c r="D61" s="61">
        <v>2012</v>
      </c>
      <c r="E61" s="21">
        <v>25</v>
      </c>
      <c r="F61" s="25">
        <f t="shared" si="17"/>
        <v>4</v>
      </c>
      <c r="G61" s="21">
        <v>25</v>
      </c>
      <c r="H61" s="22">
        <f t="shared" si="18"/>
        <v>4</v>
      </c>
      <c r="I61" s="21">
        <v>25</v>
      </c>
      <c r="J61" s="25">
        <f t="shared" si="19"/>
        <v>4</v>
      </c>
      <c r="K61" s="22">
        <v>0</v>
      </c>
      <c r="L61" s="22">
        <v>0</v>
      </c>
      <c r="M61" s="23">
        <v>0</v>
      </c>
      <c r="N61" s="26">
        <f t="shared" si="20"/>
        <v>0</v>
      </c>
      <c r="O61" s="23">
        <v>25</v>
      </c>
      <c r="P61" s="27">
        <f t="shared" si="21"/>
        <v>0.5</v>
      </c>
      <c r="Q61" s="19">
        <v>0</v>
      </c>
      <c r="R61" s="28">
        <f t="shared" si="22"/>
        <v>0</v>
      </c>
      <c r="S61" s="29">
        <v>0</v>
      </c>
      <c r="T61" s="28">
        <f t="shared" si="23"/>
        <v>0</v>
      </c>
      <c r="U61" s="29">
        <v>0</v>
      </c>
      <c r="V61" s="28">
        <f t="shared" si="24"/>
        <v>0</v>
      </c>
      <c r="W61" s="21">
        <v>25</v>
      </c>
      <c r="X61" s="28">
        <f t="shared" si="25"/>
        <v>0.66666666666666663</v>
      </c>
      <c r="Y61" s="21">
        <v>25</v>
      </c>
      <c r="Z61" s="28">
        <f t="shared" si="26"/>
        <v>0.5</v>
      </c>
      <c r="AA61" s="21">
        <v>0</v>
      </c>
      <c r="AB61" s="28">
        <f t="shared" si="27"/>
        <v>0</v>
      </c>
      <c r="AC61" s="21">
        <v>25</v>
      </c>
      <c r="AD61" s="28">
        <f t="shared" si="28"/>
        <v>0.5</v>
      </c>
      <c r="AE61" s="23">
        <v>0</v>
      </c>
      <c r="AF61" s="28">
        <f t="shared" si="29"/>
        <v>0</v>
      </c>
      <c r="AG61" s="29">
        <v>0</v>
      </c>
      <c r="AH61" s="28">
        <f t="shared" si="30"/>
        <v>0</v>
      </c>
      <c r="AI61" s="29">
        <v>0</v>
      </c>
      <c r="AJ61" s="30">
        <f t="shared" si="15"/>
        <v>0</v>
      </c>
      <c r="AK61" s="83">
        <f t="shared" si="31"/>
        <v>14.166666666666666</v>
      </c>
      <c r="AL61" s="84">
        <v>55</v>
      </c>
      <c r="AM61" s="31"/>
    </row>
    <row r="62" spans="1:39" ht="20.25" x14ac:dyDescent="0.3">
      <c r="A62" s="17" t="s">
        <v>181</v>
      </c>
      <c r="B62" s="60" t="s">
        <v>182</v>
      </c>
      <c r="C62" s="1" t="s">
        <v>183</v>
      </c>
      <c r="D62" s="61">
        <v>2005</v>
      </c>
      <c r="E62" s="21">
        <v>0</v>
      </c>
      <c r="F62" s="25">
        <f t="shared" si="17"/>
        <v>0</v>
      </c>
      <c r="G62" s="21">
        <v>0</v>
      </c>
      <c r="H62" s="22">
        <f t="shared" si="18"/>
        <v>0</v>
      </c>
      <c r="I62" s="21">
        <v>0</v>
      </c>
      <c r="J62" s="25">
        <f t="shared" si="19"/>
        <v>0</v>
      </c>
      <c r="K62" s="22">
        <v>0</v>
      </c>
      <c r="L62" s="22">
        <v>0</v>
      </c>
      <c r="M62" s="23">
        <v>0</v>
      </c>
      <c r="N62" s="26">
        <f t="shared" si="20"/>
        <v>0</v>
      </c>
      <c r="O62" s="23">
        <v>0</v>
      </c>
      <c r="P62" s="27">
        <f t="shared" si="21"/>
        <v>0</v>
      </c>
      <c r="Q62" s="19">
        <v>150</v>
      </c>
      <c r="R62" s="28">
        <f t="shared" si="22"/>
        <v>1.2</v>
      </c>
      <c r="S62" s="29">
        <v>0</v>
      </c>
      <c r="T62" s="28">
        <f t="shared" si="23"/>
        <v>0</v>
      </c>
      <c r="U62" s="29">
        <v>0</v>
      </c>
      <c r="V62" s="28">
        <f t="shared" si="24"/>
        <v>0</v>
      </c>
      <c r="W62" s="21">
        <v>0</v>
      </c>
      <c r="X62" s="28">
        <f t="shared" si="25"/>
        <v>0</v>
      </c>
      <c r="Y62" s="16">
        <v>50</v>
      </c>
      <c r="Z62" s="28">
        <f t="shared" si="26"/>
        <v>1</v>
      </c>
      <c r="AA62" s="21">
        <v>150</v>
      </c>
      <c r="AB62" s="28">
        <f t="shared" si="27"/>
        <v>3</v>
      </c>
      <c r="AC62" s="16">
        <v>25</v>
      </c>
      <c r="AD62" s="28">
        <f t="shared" si="28"/>
        <v>0.5</v>
      </c>
      <c r="AE62" s="23">
        <v>0</v>
      </c>
      <c r="AF62" s="28">
        <f t="shared" si="29"/>
        <v>0</v>
      </c>
      <c r="AG62" s="29">
        <v>0</v>
      </c>
      <c r="AH62" s="28">
        <f t="shared" si="30"/>
        <v>0</v>
      </c>
      <c r="AI62" s="29">
        <v>0</v>
      </c>
      <c r="AJ62" s="30">
        <f t="shared" si="15"/>
        <v>0</v>
      </c>
      <c r="AK62" s="83">
        <f t="shared" si="31"/>
        <v>5.7</v>
      </c>
      <c r="AL62" s="84">
        <v>63</v>
      </c>
      <c r="AM62" s="31"/>
    </row>
    <row r="63" spans="1:39" ht="20.25" x14ac:dyDescent="0.3">
      <c r="A63" s="2" t="s">
        <v>184</v>
      </c>
      <c r="B63" s="60" t="s">
        <v>185</v>
      </c>
      <c r="C63" s="1" t="s">
        <v>186</v>
      </c>
      <c r="D63" s="61">
        <v>2011</v>
      </c>
      <c r="E63" s="21">
        <v>50</v>
      </c>
      <c r="F63" s="25">
        <f t="shared" si="17"/>
        <v>8</v>
      </c>
      <c r="G63" s="21">
        <v>50</v>
      </c>
      <c r="H63" s="22">
        <f t="shared" si="18"/>
        <v>8</v>
      </c>
      <c r="I63" s="21">
        <v>0</v>
      </c>
      <c r="J63" s="25">
        <f t="shared" si="19"/>
        <v>0</v>
      </c>
      <c r="K63" s="22">
        <v>0</v>
      </c>
      <c r="L63" s="22">
        <v>0</v>
      </c>
      <c r="M63" s="23">
        <v>0</v>
      </c>
      <c r="N63" s="26">
        <f t="shared" si="20"/>
        <v>0</v>
      </c>
      <c r="O63" s="23">
        <v>100</v>
      </c>
      <c r="P63" s="27">
        <f t="shared" si="21"/>
        <v>2</v>
      </c>
      <c r="Q63" s="19">
        <v>0</v>
      </c>
      <c r="R63" s="28">
        <f t="shared" si="22"/>
        <v>0</v>
      </c>
      <c r="S63" s="29">
        <v>0</v>
      </c>
      <c r="T63" s="28">
        <f t="shared" si="23"/>
        <v>0</v>
      </c>
      <c r="U63" s="29">
        <v>0</v>
      </c>
      <c r="V63" s="28">
        <f t="shared" si="24"/>
        <v>0</v>
      </c>
      <c r="W63" s="21">
        <v>0</v>
      </c>
      <c r="X63" s="28">
        <f t="shared" si="25"/>
        <v>0</v>
      </c>
      <c r="Y63" s="21">
        <v>50</v>
      </c>
      <c r="Z63" s="28">
        <f t="shared" si="26"/>
        <v>1</v>
      </c>
      <c r="AA63" s="21">
        <v>0</v>
      </c>
      <c r="AB63" s="28">
        <f t="shared" si="27"/>
        <v>0</v>
      </c>
      <c r="AC63" s="21">
        <v>50</v>
      </c>
      <c r="AD63" s="28">
        <f t="shared" si="28"/>
        <v>1</v>
      </c>
      <c r="AE63" s="23">
        <v>0</v>
      </c>
      <c r="AF63" s="28">
        <f t="shared" si="29"/>
        <v>0</v>
      </c>
      <c r="AG63" s="29">
        <v>0</v>
      </c>
      <c r="AH63" s="28">
        <f t="shared" si="30"/>
        <v>0</v>
      </c>
      <c r="AI63" s="29">
        <v>0</v>
      </c>
      <c r="AJ63" s="30">
        <f t="shared" si="15"/>
        <v>0</v>
      </c>
      <c r="AK63" s="83">
        <f t="shared" si="31"/>
        <v>20</v>
      </c>
      <c r="AL63" s="84" t="s">
        <v>334</v>
      </c>
      <c r="AM63" s="31"/>
    </row>
    <row r="64" spans="1:39" ht="20.25" x14ac:dyDescent="0.3">
      <c r="A64" s="2" t="s">
        <v>187</v>
      </c>
      <c r="B64" s="60" t="s">
        <v>188</v>
      </c>
      <c r="C64" s="1" t="s">
        <v>189</v>
      </c>
      <c r="D64" s="61">
        <v>2012</v>
      </c>
      <c r="E64" s="21">
        <v>50</v>
      </c>
      <c r="F64" s="25">
        <f t="shared" si="17"/>
        <v>8</v>
      </c>
      <c r="G64" s="21">
        <v>50</v>
      </c>
      <c r="H64" s="22">
        <f t="shared" si="18"/>
        <v>8</v>
      </c>
      <c r="I64" s="21">
        <v>0</v>
      </c>
      <c r="J64" s="25">
        <f t="shared" si="19"/>
        <v>0</v>
      </c>
      <c r="K64" s="22">
        <v>0</v>
      </c>
      <c r="L64" s="22">
        <v>0</v>
      </c>
      <c r="M64" s="23">
        <v>0</v>
      </c>
      <c r="N64" s="26">
        <f t="shared" si="20"/>
        <v>0</v>
      </c>
      <c r="O64" s="23">
        <v>200</v>
      </c>
      <c r="P64" s="27">
        <f t="shared" si="21"/>
        <v>4</v>
      </c>
      <c r="Q64" s="19">
        <v>0</v>
      </c>
      <c r="R64" s="28">
        <f t="shared" si="22"/>
        <v>0</v>
      </c>
      <c r="S64" s="29">
        <v>0</v>
      </c>
      <c r="T64" s="28">
        <f t="shared" si="23"/>
        <v>0</v>
      </c>
      <c r="U64" s="29">
        <v>0</v>
      </c>
      <c r="V64" s="28">
        <f t="shared" si="24"/>
        <v>0</v>
      </c>
      <c r="W64" s="21">
        <v>0</v>
      </c>
      <c r="X64" s="28">
        <f t="shared" si="25"/>
        <v>0</v>
      </c>
      <c r="Y64" s="21">
        <v>0</v>
      </c>
      <c r="Z64" s="28">
        <f t="shared" si="26"/>
        <v>0</v>
      </c>
      <c r="AA64" s="21">
        <v>0</v>
      </c>
      <c r="AB64" s="28">
        <f t="shared" si="27"/>
        <v>0</v>
      </c>
      <c r="AC64" s="21">
        <v>0</v>
      </c>
      <c r="AD64" s="28">
        <f t="shared" si="28"/>
        <v>0</v>
      </c>
      <c r="AE64" s="23">
        <v>0</v>
      </c>
      <c r="AF64" s="28">
        <f t="shared" si="29"/>
        <v>0</v>
      </c>
      <c r="AG64" s="29">
        <v>0</v>
      </c>
      <c r="AH64" s="28">
        <f t="shared" si="30"/>
        <v>0</v>
      </c>
      <c r="AI64" s="29">
        <v>0</v>
      </c>
      <c r="AJ64" s="30">
        <f t="shared" si="15"/>
        <v>0</v>
      </c>
      <c r="AK64" s="83">
        <f t="shared" si="31"/>
        <v>20</v>
      </c>
      <c r="AL64" s="84" t="s">
        <v>334</v>
      </c>
      <c r="AM64" s="31"/>
    </row>
    <row r="65" spans="1:39" ht="20.25" x14ac:dyDescent="0.3">
      <c r="A65" s="2" t="s">
        <v>190</v>
      </c>
      <c r="B65" s="60" t="s">
        <v>191</v>
      </c>
      <c r="C65" s="1" t="s">
        <v>192</v>
      </c>
      <c r="D65" s="61">
        <v>2011</v>
      </c>
      <c r="E65" s="21">
        <v>0</v>
      </c>
      <c r="F65" s="25">
        <f t="shared" si="17"/>
        <v>0</v>
      </c>
      <c r="G65" s="21">
        <v>0</v>
      </c>
      <c r="H65" s="22">
        <f t="shared" si="18"/>
        <v>0</v>
      </c>
      <c r="I65" s="9">
        <v>0</v>
      </c>
      <c r="J65" s="39">
        <f t="shared" si="19"/>
        <v>0</v>
      </c>
      <c r="K65" s="22">
        <v>0</v>
      </c>
      <c r="L65" s="22">
        <v>2</v>
      </c>
      <c r="M65" s="32">
        <v>1</v>
      </c>
      <c r="N65" s="26">
        <f t="shared" si="20"/>
        <v>0.08</v>
      </c>
      <c r="O65" s="23">
        <v>50</v>
      </c>
      <c r="P65" s="27">
        <f t="shared" si="21"/>
        <v>1</v>
      </c>
      <c r="Q65" s="19">
        <v>0</v>
      </c>
      <c r="R65" s="28">
        <f t="shared" si="22"/>
        <v>0</v>
      </c>
      <c r="S65" s="29">
        <v>0</v>
      </c>
      <c r="T65" s="28">
        <f t="shared" si="23"/>
        <v>0</v>
      </c>
      <c r="U65" s="29">
        <v>50</v>
      </c>
      <c r="V65" s="28">
        <f t="shared" si="24"/>
        <v>2</v>
      </c>
      <c r="W65" s="21">
        <v>50</v>
      </c>
      <c r="X65" s="28">
        <f t="shared" si="25"/>
        <v>1.3333333333333333</v>
      </c>
      <c r="Y65" s="21">
        <v>50</v>
      </c>
      <c r="Z65" s="28">
        <f t="shared" si="26"/>
        <v>1</v>
      </c>
      <c r="AA65" s="21">
        <v>0</v>
      </c>
      <c r="AB65" s="28">
        <f t="shared" si="27"/>
        <v>0</v>
      </c>
      <c r="AC65" s="21">
        <v>50</v>
      </c>
      <c r="AD65" s="28">
        <f t="shared" si="28"/>
        <v>1</v>
      </c>
      <c r="AE65" s="23">
        <v>0</v>
      </c>
      <c r="AF65" s="28">
        <f t="shared" si="29"/>
        <v>0</v>
      </c>
      <c r="AG65" s="29">
        <v>0</v>
      </c>
      <c r="AH65" s="28">
        <f t="shared" si="30"/>
        <v>0</v>
      </c>
      <c r="AI65" s="29">
        <v>0</v>
      </c>
      <c r="AJ65" s="30">
        <f t="shared" si="15"/>
        <v>0</v>
      </c>
      <c r="AK65" s="83">
        <f t="shared" si="31"/>
        <v>8.413333333333334</v>
      </c>
      <c r="AL65" s="84">
        <v>60</v>
      </c>
      <c r="AM65" s="31"/>
    </row>
    <row r="66" spans="1:39" ht="20.25" x14ac:dyDescent="0.3">
      <c r="A66" s="2" t="s">
        <v>193</v>
      </c>
      <c r="B66" s="60" t="s">
        <v>194</v>
      </c>
      <c r="C66" s="1" t="s">
        <v>195</v>
      </c>
      <c r="D66" s="61">
        <v>2012</v>
      </c>
      <c r="E66" s="15">
        <v>100</v>
      </c>
      <c r="F66" s="25">
        <f t="shared" si="17"/>
        <v>16</v>
      </c>
      <c r="G66" s="15">
        <v>100</v>
      </c>
      <c r="H66" s="22">
        <f t="shared" si="18"/>
        <v>16</v>
      </c>
      <c r="I66" s="15">
        <v>100</v>
      </c>
      <c r="J66" s="25">
        <f t="shared" si="19"/>
        <v>16</v>
      </c>
      <c r="K66" s="22">
        <v>0</v>
      </c>
      <c r="L66" s="22">
        <v>0</v>
      </c>
      <c r="M66" s="23">
        <v>0</v>
      </c>
      <c r="N66" s="26">
        <f t="shared" si="20"/>
        <v>0</v>
      </c>
      <c r="O66" s="38">
        <v>200</v>
      </c>
      <c r="P66" s="27">
        <f t="shared" si="21"/>
        <v>4</v>
      </c>
      <c r="Q66" s="19">
        <v>0</v>
      </c>
      <c r="R66" s="28">
        <f t="shared" si="22"/>
        <v>0</v>
      </c>
      <c r="S66" s="29">
        <v>50</v>
      </c>
      <c r="T66" s="28">
        <f t="shared" si="23"/>
        <v>4</v>
      </c>
      <c r="U66" s="29">
        <v>0</v>
      </c>
      <c r="V66" s="28">
        <f t="shared" si="24"/>
        <v>0</v>
      </c>
      <c r="W66" s="21">
        <v>0</v>
      </c>
      <c r="X66" s="28">
        <f t="shared" si="25"/>
        <v>0</v>
      </c>
      <c r="Y66" s="15">
        <v>200</v>
      </c>
      <c r="Z66" s="28">
        <f t="shared" si="26"/>
        <v>4</v>
      </c>
      <c r="AA66" s="15">
        <v>200</v>
      </c>
      <c r="AB66" s="28">
        <f t="shared" si="27"/>
        <v>4</v>
      </c>
      <c r="AC66" s="15">
        <v>200</v>
      </c>
      <c r="AD66" s="28">
        <f t="shared" si="28"/>
        <v>4</v>
      </c>
      <c r="AE66" s="38">
        <v>200</v>
      </c>
      <c r="AF66" s="28">
        <f t="shared" si="29"/>
        <v>4</v>
      </c>
      <c r="AG66" s="15">
        <v>50</v>
      </c>
      <c r="AH66" s="28">
        <f t="shared" si="30"/>
        <v>4</v>
      </c>
      <c r="AI66" s="29">
        <v>0</v>
      </c>
      <c r="AJ66" s="30">
        <f t="shared" si="15"/>
        <v>0</v>
      </c>
      <c r="AK66" s="83">
        <f t="shared" si="31"/>
        <v>76</v>
      </c>
      <c r="AL66" s="84" t="s">
        <v>328</v>
      </c>
      <c r="AM66" s="31"/>
    </row>
    <row r="67" spans="1:39" ht="20.25" x14ac:dyDescent="0.3">
      <c r="A67" s="10" t="s">
        <v>196</v>
      </c>
      <c r="B67" s="66" t="s">
        <v>197</v>
      </c>
      <c r="C67" s="4" t="s">
        <v>255</v>
      </c>
      <c r="D67" s="64"/>
      <c r="E67" s="23"/>
      <c r="F67" s="26">
        <f t="shared" si="17"/>
        <v>0</v>
      </c>
      <c r="G67" s="33"/>
      <c r="H67" s="33">
        <f t="shared" si="18"/>
        <v>0</v>
      </c>
      <c r="I67" s="23"/>
      <c r="J67" s="26">
        <f t="shared" si="19"/>
        <v>0</v>
      </c>
      <c r="K67" s="33">
        <v>0</v>
      </c>
      <c r="L67" s="33">
        <v>0</v>
      </c>
      <c r="M67" s="23">
        <v>0</v>
      </c>
      <c r="N67" s="26">
        <f t="shared" si="20"/>
        <v>0</v>
      </c>
      <c r="O67" s="23">
        <v>0</v>
      </c>
      <c r="P67" s="27">
        <f t="shared" si="21"/>
        <v>0</v>
      </c>
      <c r="Q67" s="19">
        <v>0</v>
      </c>
      <c r="R67" s="34">
        <f t="shared" si="22"/>
        <v>0</v>
      </c>
      <c r="S67" s="35">
        <v>0</v>
      </c>
      <c r="T67" s="34">
        <f t="shared" si="23"/>
        <v>0</v>
      </c>
      <c r="U67" s="35">
        <v>0</v>
      </c>
      <c r="V67" s="34">
        <f t="shared" si="24"/>
        <v>0</v>
      </c>
      <c r="W67" s="23">
        <v>0</v>
      </c>
      <c r="X67" s="34">
        <f t="shared" si="25"/>
        <v>0</v>
      </c>
      <c r="Y67" s="23">
        <v>0</v>
      </c>
      <c r="Z67" s="34">
        <f t="shared" si="26"/>
        <v>0</v>
      </c>
      <c r="AA67" s="23">
        <v>0</v>
      </c>
      <c r="AB67" s="34">
        <f t="shared" si="27"/>
        <v>0</v>
      </c>
      <c r="AC67" s="23">
        <v>0</v>
      </c>
      <c r="AD67" s="34">
        <f t="shared" si="28"/>
        <v>0</v>
      </c>
      <c r="AE67" s="23">
        <v>0</v>
      </c>
      <c r="AF67" s="34">
        <f t="shared" si="29"/>
        <v>0</v>
      </c>
      <c r="AG67" s="35">
        <v>0</v>
      </c>
      <c r="AH67" s="34">
        <f t="shared" si="30"/>
        <v>0</v>
      </c>
      <c r="AI67" s="35">
        <v>0</v>
      </c>
      <c r="AJ67" s="36">
        <f t="shared" si="15"/>
        <v>0</v>
      </c>
      <c r="AK67" s="83">
        <f t="shared" si="31"/>
        <v>0</v>
      </c>
      <c r="AL67" s="84" t="s">
        <v>340</v>
      </c>
      <c r="AM67" s="37" t="s">
        <v>300</v>
      </c>
    </row>
    <row r="68" spans="1:39" ht="20.25" x14ac:dyDescent="0.3">
      <c r="A68" s="2" t="s">
        <v>198</v>
      </c>
      <c r="B68" s="60" t="s">
        <v>199</v>
      </c>
      <c r="C68" s="1" t="s">
        <v>200</v>
      </c>
      <c r="D68" s="61">
        <v>2012</v>
      </c>
      <c r="E68" s="15">
        <v>100</v>
      </c>
      <c r="F68" s="25">
        <f t="shared" ref="F68:F88" si="32">E68/100*16</f>
        <v>16</v>
      </c>
      <c r="G68" s="15">
        <v>100</v>
      </c>
      <c r="H68" s="22">
        <f t="shared" ref="H68:H88" si="33">G68/100*16</f>
        <v>16</v>
      </c>
      <c r="I68" s="15">
        <v>100</v>
      </c>
      <c r="J68" s="25">
        <f t="shared" ref="J68:J72" si="34">I68/100*16</f>
        <v>16</v>
      </c>
      <c r="K68" s="22">
        <v>0</v>
      </c>
      <c r="L68" s="22">
        <v>0</v>
      </c>
      <c r="M68" s="32">
        <v>1</v>
      </c>
      <c r="N68" s="26">
        <f t="shared" ref="N68:N88" si="35">M68/50*4</f>
        <v>0.08</v>
      </c>
      <c r="O68" s="23">
        <v>0</v>
      </c>
      <c r="P68" s="27">
        <f t="shared" ref="P68:P88" si="36">O68/200*4</f>
        <v>0</v>
      </c>
      <c r="Q68" s="19">
        <v>0</v>
      </c>
      <c r="R68" s="28">
        <f t="shared" ref="R68:R88" si="37">Q68/500*4</f>
        <v>0</v>
      </c>
      <c r="S68" s="29">
        <v>0</v>
      </c>
      <c r="T68" s="28">
        <f t="shared" ref="T68:T88" si="38">S68/50*4</f>
        <v>0</v>
      </c>
      <c r="U68" s="29">
        <v>0</v>
      </c>
      <c r="V68" s="28">
        <f t="shared" ref="V68:V88" si="39">U68/100*4</f>
        <v>0</v>
      </c>
      <c r="W68" s="21">
        <v>0</v>
      </c>
      <c r="X68" s="28">
        <f t="shared" ref="X68:X88" si="40">W68/150*4</f>
        <v>0</v>
      </c>
      <c r="Y68" s="15">
        <v>200</v>
      </c>
      <c r="Z68" s="28">
        <f t="shared" ref="Z68:Z88" si="41">Y68/200*4</f>
        <v>4</v>
      </c>
      <c r="AA68" s="21">
        <v>0</v>
      </c>
      <c r="AB68" s="28">
        <f t="shared" ref="AB68:AB88" si="42">AA68/200*4</f>
        <v>0</v>
      </c>
      <c r="AC68" s="15">
        <v>200</v>
      </c>
      <c r="AD68" s="28">
        <f t="shared" ref="AD68:AD88" si="43">AC68/200*4</f>
        <v>4</v>
      </c>
      <c r="AE68" s="23">
        <v>0</v>
      </c>
      <c r="AF68" s="28">
        <f t="shared" ref="AF68:AF88" si="44">AE68/200*4</f>
        <v>0</v>
      </c>
      <c r="AG68" s="29">
        <v>0</v>
      </c>
      <c r="AH68" s="28">
        <f t="shared" ref="AH68:AH88" si="45">AG68/50*4</f>
        <v>0</v>
      </c>
      <c r="AI68" s="29">
        <v>0</v>
      </c>
      <c r="AJ68" s="30">
        <f t="shared" si="15"/>
        <v>0</v>
      </c>
      <c r="AK68" s="83">
        <f t="shared" ref="AK68:AK88" si="46">F68+H68+J68+K68+L68+N68+P68+R68+T68+V68+X68+Z68+AB68+AD68+AF68+AH68+AJ68</f>
        <v>56.08</v>
      </c>
      <c r="AL68" s="84">
        <v>7</v>
      </c>
      <c r="AM68" s="31"/>
    </row>
    <row r="69" spans="1:39" ht="20.25" x14ac:dyDescent="0.3">
      <c r="A69" s="2" t="s">
        <v>201</v>
      </c>
      <c r="B69" s="60" t="s">
        <v>202</v>
      </c>
      <c r="C69" s="1" t="s">
        <v>203</v>
      </c>
      <c r="D69" s="61">
        <v>2012</v>
      </c>
      <c r="E69" s="21">
        <v>0</v>
      </c>
      <c r="F69" s="25">
        <f t="shared" si="32"/>
        <v>0</v>
      </c>
      <c r="G69" s="21">
        <v>0</v>
      </c>
      <c r="H69" s="22">
        <f t="shared" si="33"/>
        <v>0</v>
      </c>
      <c r="I69" s="21">
        <v>0</v>
      </c>
      <c r="J69" s="25">
        <f t="shared" si="34"/>
        <v>0</v>
      </c>
      <c r="K69" s="22">
        <v>0</v>
      </c>
      <c r="L69" s="22">
        <v>2</v>
      </c>
      <c r="M69" s="23">
        <v>0</v>
      </c>
      <c r="N69" s="26">
        <f t="shared" si="35"/>
        <v>0</v>
      </c>
      <c r="O69" s="23">
        <v>10</v>
      </c>
      <c r="P69" s="27">
        <f t="shared" si="36"/>
        <v>0.2</v>
      </c>
      <c r="Q69" s="19">
        <v>0</v>
      </c>
      <c r="R69" s="28">
        <f t="shared" si="37"/>
        <v>0</v>
      </c>
      <c r="S69" s="21">
        <v>10</v>
      </c>
      <c r="T69" s="28">
        <f t="shared" si="38"/>
        <v>0.8</v>
      </c>
      <c r="U69" s="29">
        <v>0</v>
      </c>
      <c r="V69" s="28">
        <f t="shared" si="39"/>
        <v>0</v>
      </c>
      <c r="W69" s="21">
        <v>10</v>
      </c>
      <c r="X69" s="28">
        <f t="shared" si="40"/>
        <v>0.26666666666666666</v>
      </c>
      <c r="Y69" s="29">
        <v>10</v>
      </c>
      <c r="Z69" s="28">
        <f t="shared" si="41"/>
        <v>0.2</v>
      </c>
      <c r="AA69" s="21">
        <v>0</v>
      </c>
      <c r="AB69" s="28">
        <f t="shared" si="42"/>
        <v>0</v>
      </c>
      <c r="AC69" s="29">
        <v>10</v>
      </c>
      <c r="AD69" s="28">
        <f t="shared" si="43"/>
        <v>0.2</v>
      </c>
      <c r="AE69" s="23">
        <v>0</v>
      </c>
      <c r="AF69" s="28">
        <f t="shared" si="44"/>
        <v>0</v>
      </c>
      <c r="AG69" s="29">
        <v>10</v>
      </c>
      <c r="AH69" s="28">
        <f t="shared" si="45"/>
        <v>0.8</v>
      </c>
      <c r="AI69" s="29">
        <v>0</v>
      </c>
      <c r="AJ69" s="30">
        <f t="shared" ref="AJ69:AJ88" si="47">AI69/50*4</f>
        <v>0</v>
      </c>
      <c r="AK69" s="83">
        <f t="shared" si="46"/>
        <v>4.4666666666666668</v>
      </c>
      <c r="AL69" s="84">
        <v>65</v>
      </c>
      <c r="AM69" s="31"/>
    </row>
    <row r="70" spans="1:39" ht="20.25" x14ac:dyDescent="0.3">
      <c r="A70" s="2" t="s">
        <v>204</v>
      </c>
      <c r="B70" s="60" t="s">
        <v>205</v>
      </c>
      <c r="C70" s="1" t="s">
        <v>206</v>
      </c>
      <c r="D70" s="61">
        <v>2012</v>
      </c>
      <c r="E70" s="21">
        <v>0</v>
      </c>
      <c r="F70" s="25">
        <f t="shared" si="32"/>
        <v>0</v>
      </c>
      <c r="G70" s="21">
        <v>0</v>
      </c>
      <c r="H70" s="22">
        <f t="shared" si="33"/>
        <v>0</v>
      </c>
      <c r="I70" s="21">
        <v>0</v>
      </c>
      <c r="J70" s="25">
        <f t="shared" si="34"/>
        <v>0</v>
      </c>
      <c r="K70" s="22">
        <v>0</v>
      </c>
      <c r="L70" s="22">
        <v>0</v>
      </c>
      <c r="M70" s="23">
        <v>5</v>
      </c>
      <c r="N70" s="26">
        <f t="shared" si="35"/>
        <v>0.4</v>
      </c>
      <c r="O70" s="23">
        <v>0</v>
      </c>
      <c r="P70" s="27">
        <f t="shared" si="36"/>
        <v>0</v>
      </c>
      <c r="Q70" s="19">
        <v>0</v>
      </c>
      <c r="R70" s="28">
        <f t="shared" si="37"/>
        <v>0</v>
      </c>
      <c r="S70" s="29">
        <v>0</v>
      </c>
      <c r="T70" s="28">
        <f t="shared" si="38"/>
        <v>0</v>
      </c>
      <c r="U70" s="15">
        <v>100</v>
      </c>
      <c r="V70" s="28">
        <f t="shared" si="39"/>
        <v>4</v>
      </c>
      <c r="W70" s="21">
        <v>0</v>
      </c>
      <c r="X70" s="28">
        <f t="shared" si="40"/>
        <v>0</v>
      </c>
      <c r="Y70" s="15">
        <v>200</v>
      </c>
      <c r="Z70" s="28">
        <f t="shared" si="41"/>
        <v>4</v>
      </c>
      <c r="AA70" s="15">
        <v>200</v>
      </c>
      <c r="AB70" s="28">
        <f t="shared" si="42"/>
        <v>4</v>
      </c>
      <c r="AC70" s="15">
        <v>200</v>
      </c>
      <c r="AD70" s="28">
        <f t="shared" si="43"/>
        <v>4</v>
      </c>
      <c r="AE70" s="38">
        <v>200</v>
      </c>
      <c r="AF70" s="28">
        <f t="shared" si="44"/>
        <v>4</v>
      </c>
      <c r="AG70" s="15">
        <v>50</v>
      </c>
      <c r="AH70" s="28">
        <f t="shared" si="45"/>
        <v>4</v>
      </c>
      <c r="AI70" s="29">
        <v>0</v>
      </c>
      <c r="AJ70" s="30">
        <f t="shared" si="47"/>
        <v>0</v>
      </c>
      <c r="AK70" s="83">
        <f t="shared" si="46"/>
        <v>24.4</v>
      </c>
      <c r="AL70" s="84">
        <v>39</v>
      </c>
      <c r="AM70" s="31"/>
    </row>
    <row r="71" spans="1:39" ht="20.25" x14ac:dyDescent="0.3">
      <c r="A71" s="2" t="s">
        <v>207</v>
      </c>
      <c r="B71" s="60" t="s">
        <v>208</v>
      </c>
      <c r="C71" s="1" t="s">
        <v>209</v>
      </c>
      <c r="D71" s="61">
        <v>2006</v>
      </c>
      <c r="E71" s="15">
        <v>100</v>
      </c>
      <c r="F71" s="25">
        <f t="shared" si="32"/>
        <v>16</v>
      </c>
      <c r="G71" s="15">
        <v>100</v>
      </c>
      <c r="H71" s="22">
        <f t="shared" si="33"/>
        <v>16</v>
      </c>
      <c r="I71" s="15">
        <v>100</v>
      </c>
      <c r="J71" s="25">
        <f t="shared" si="34"/>
        <v>16</v>
      </c>
      <c r="K71" s="22">
        <v>2</v>
      </c>
      <c r="L71" s="22">
        <v>2</v>
      </c>
      <c r="M71" s="32">
        <v>1</v>
      </c>
      <c r="N71" s="26">
        <f t="shared" si="35"/>
        <v>0.08</v>
      </c>
      <c r="O71" s="23">
        <v>0</v>
      </c>
      <c r="P71" s="27">
        <f t="shared" si="36"/>
        <v>0</v>
      </c>
      <c r="Q71" s="38">
        <v>500</v>
      </c>
      <c r="R71" s="28">
        <f t="shared" si="37"/>
        <v>4</v>
      </c>
      <c r="S71" s="29">
        <v>50</v>
      </c>
      <c r="T71" s="28">
        <f t="shared" si="38"/>
        <v>4</v>
      </c>
      <c r="U71" s="29">
        <v>0</v>
      </c>
      <c r="V71" s="28">
        <f t="shared" si="39"/>
        <v>0</v>
      </c>
      <c r="W71" s="21">
        <v>0</v>
      </c>
      <c r="X71" s="28">
        <f t="shared" si="40"/>
        <v>0</v>
      </c>
      <c r="Y71" s="29">
        <v>0</v>
      </c>
      <c r="Z71" s="28">
        <f t="shared" si="41"/>
        <v>0</v>
      </c>
      <c r="AA71" s="21">
        <v>0</v>
      </c>
      <c r="AB71" s="28">
        <f t="shared" si="42"/>
        <v>0</v>
      </c>
      <c r="AC71" s="29">
        <v>0</v>
      </c>
      <c r="AD71" s="28">
        <f t="shared" si="43"/>
        <v>0</v>
      </c>
      <c r="AE71" s="38">
        <v>200</v>
      </c>
      <c r="AF71" s="28">
        <f t="shared" si="44"/>
        <v>4</v>
      </c>
      <c r="AG71" s="29">
        <v>0</v>
      </c>
      <c r="AH71" s="28">
        <f t="shared" si="45"/>
        <v>0</v>
      </c>
      <c r="AI71" s="29">
        <v>0</v>
      </c>
      <c r="AJ71" s="30">
        <f t="shared" si="47"/>
        <v>0</v>
      </c>
      <c r="AK71" s="83">
        <f t="shared" si="46"/>
        <v>64.08</v>
      </c>
      <c r="AL71" s="84">
        <v>5</v>
      </c>
      <c r="AM71" s="31"/>
    </row>
    <row r="72" spans="1:39" ht="20.25" x14ac:dyDescent="0.3">
      <c r="A72" s="2" t="s">
        <v>210</v>
      </c>
      <c r="B72" s="60" t="s">
        <v>211</v>
      </c>
      <c r="C72" s="1" t="s">
        <v>212</v>
      </c>
      <c r="D72" s="61">
        <v>2012</v>
      </c>
      <c r="E72" s="16">
        <v>5</v>
      </c>
      <c r="F72" s="25">
        <f t="shared" si="32"/>
        <v>0.8</v>
      </c>
      <c r="G72" s="21">
        <v>0</v>
      </c>
      <c r="H72" s="22">
        <f t="shared" si="33"/>
        <v>0</v>
      </c>
      <c r="I72" s="21">
        <v>0</v>
      </c>
      <c r="J72" s="25">
        <f t="shared" si="34"/>
        <v>0</v>
      </c>
      <c r="K72" s="22">
        <v>0</v>
      </c>
      <c r="L72" s="22">
        <v>0</v>
      </c>
      <c r="M72" s="23">
        <v>0</v>
      </c>
      <c r="N72" s="26">
        <f t="shared" si="35"/>
        <v>0</v>
      </c>
      <c r="O72" s="23">
        <v>100</v>
      </c>
      <c r="P72" s="27">
        <f t="shared" si="36"/>
        <v>2</v>
      </c>
      <c r="Q72" s="19">
        <v>0</v>
      </c>
      <c r="R72" s="28">
        <f t="shared" si="37"/>
        <v>0</v>
      </c>
      <c r="S72" s="29">
        <v>0</v>
      </c>
      <c r="T72" s="28">
        <f t="shared" si="38"/>
        <v>0</v>
      </c>
      <c r="U72" s="29">
        <v>0</v>
      </c>
      <c r="V72" s="28">
        <f t="shared" si="39"/>
        <v>0</v>
      </c>
      <c r="W72" s="21">
        <v>0</v>
      </c>
      <c r="X72" s="28">
        <f t="shared" si="40"/>
        <v>0</v>
      </c>
      <c r="Y72" s="29">
        <v>0</v>
      </c>
      <c r="Z72" s="28">
        <f t="shared" si="41"/>
        <v>0</v>
      </c>
      <c r="AA72" s="21">
        <v>0</v>
      </c>
      <c r="AB72" s="28">
        <f t="shared" si="42"/>
        <v>0</v>
      </c>
      <c r="AC72" s="29">
        <v>0</v>
      </c>
      <c r="AD72" s="28">
        <f t="shared" si="43"/>
        <v>0</v>
      </c>
      <c r="AE72" s="23">
        <v>0</v>
      </c>
      <c r="AF72" s="28">
        <f t="shared" si="44"/>
        <v>0</v>
      </c>
      <c r="AG72" s="29">
        <v>0</v>
      </c>
      <c r="AH72" s="28">
        <f t="shared" si="45"/>
        <v>0</v>
      </c>
      <c r="AI72" s="29">
        <v>0</v>
      </c>
      <c r="AJ72" s="30">
        <f t="shared" si="47"/>
        <v>0</v>
      </c>
      <c r="AK72" s="83">
        <f t="shared" si="46"/>
        <v>2.8</v>
      </c>
      <c r="AL72" s="84">
        <v>73</v>
      </c>
      <c r="AM72" s="31"/>
    </row>
    <row r="73" spans="1:39" ht="20.25" x14ac:dyDescent="0.3">
      <c r="A73" s="2" t="s">
        <v>213</v>
      </c>
      <c r="B73" s="60" t="s">
        <v>214</v>
      </c>
      <c r="C73" s="1" t="s">
        <v>216</v>
      </c>
      <c r="D73" s="61">
        <v>2012</v>
      </c>
      <c r="E73" s="21">
        <v>100</v>
      </c>
      <c r="F73" s="25">
        <f t="shared" si="32"/>
        <v>16</v>
      </c>
      <c r="G73" s="21">
        <v>100</v>
      </c>
      <c r="H73" s="22">
        <f t="shared" si="33"/>
        <v>16</v>
      </c>
      <c r="I73" s="21">
        <v>0</v>
      </c>
      <c r="J73" s="25">
        <f t="shared" ref="J73:J84" si="48">I73/100*16</f>
        <v>0</v>
      </c>
      <c r="K73" s="22">
        <v>0</v>
      </c>
      <c r="L73" s="22">
        <v>0</v>
      </c>
      <c r="M73" s="32">
        <v>1</v>
      </c>
      <c r="N73" s="26">
        <f t="shared" si="35"/>
        <v>0.08</v>
      </c>
      <c r="O73" s="23">
        <v>100</v>
      </c>
      <c r="P73" s="27">
        <f t="shared" si="36"/>
        <v>2</v>
      </c>
      <c r="Q73" s="19">
        <v>0</v>
      </c>
      <c r="R73" s="28">
        <f t="shared" si="37"/>
        <v>0</v>
      </c>
      <c r="S73" s="29">
        <v>0</v>
      </c>
      <c r="T73" s="28">
        <f t="shared" si="38"/>
        <v>0</v>
      </c>
      <c r="U73" s="29">
        <v>0</v>
      </c>
      <c r="V73" s="28">
        <f t="shared" si="39"/>
        <v>0</v>
      </c>
      <c r="W73" s="21">
        <v>0</v>
      </c>
      <c r="X73" s="28">
        <f t="shared" si="40"/>
        <v>0</v>
      </c>
      <c r="Y73" s="29">
        <v>0</v>
      </c>
      <c r="Z73" s="28">
        <f t="shared" si="41"/>
        <v>0</v>
      </c>
      <c r="AA73" s="21">
        <v>0</v>
      </c>
      <c r="AB73" s="28">
        <f t="shared" si="42"/>
        <v>0</v>
      </c>
      <c r="AC73" s="29">
        <v>0</v>
      </c>
      <c r="AD73" s="28">
        <f t="shared" si="43"/>
        <v>0</v>
      </c>
      <c r="AE73" s="23">
        <v>0</v>
      </c>
      <c r="AF73" s="28">
        <f t="shared" si="44"/>
        <v>0</v>
      </c>
      <c r="AG73" s="29">
        <v>0</v>
      </c>
      <c r="AH73" s="28">
        <f t="shared" si="45"/>
        <v>0</v>
      </c>
      <c r="AI73" s="29">
        <v>0</v>
      </c>
      <c r="AJ73" s="30">
        <f t="shared" si="47"/>
        <v>0</v>
      </c>
      <c r="AK73" s="83">
        <f t="shared" si="46"/>
        <v>34.08</v>
      </c>
      <c r="AL73" s="84">
        <v>24</v>
      </c>
      <c r="AM73" s="31"/>
    </row>
    <row r="74" spans="1:39" ht="20.25" x14ac:dyDescent="0.3">
      <c r="A74" s="2" t="s">
        <v>215</v>
      </c>
      <c r="B74" s="60" t="s">
        <v>221</v>
      </c>
      <c r="C74" s="1" t="s">
        <v>223</v>
      </c>
      <c r="D74" s="61">
        <v>2004</v>
      </c>
      <c r="E74" s="21">
        <v>0</v>
      </c>
      <c r="F74" s="25">
        <f t="shared" si="32"/>
        <v>0</v>
      </c>
      <c r="G74" s="21">
        <v>0</v>
      </c>
      <c r="H74" s="22">
        <f t="shared" si="33"/>
        <v>0</v>
      </c>
      <c r="I74" s="21">
        <v>0</v>
      </c>
      <c r="J74" s="25">
        <f t="shared" si="48"/>
        <v>0</v>
      </c>
      <c r="K74" s="22">
        <v>0</v>
      </c>
      <c r="L74" s="22">
        <v>0</v>
      </c>
      <c r="M74" s="23">
        <v>0</v>
      </c>
      <c r="N74" s="26">
        <f t="shared" si="35"/>
        <v>0</v>
      </c>
      <c r="O74" s="23">
        <v>0</v>
      </c>
      <c r="P74" s="27">
        <f t="shared" si="36"/>
        <v>0</v>
      </c>
      <c r="Q74" s="19">
        <v>0</v>
      </c>
      <c r="R74" s="28">
        <f t="shared" si="37"/>
        <v>0</v>
      </c>
      <c r="S74" s="29">
        <v>0</v>
      </c>
      <c r="T74" s="28">
        <f t="shared" si="38"/>
        <v>0</v>
      </c>
      <c r="U74" s="29">
        <v>0</v>
      </c>
      <c r="V74" s="28">
        <f t="shared" si="39"/>
        <v>0</v>
      </c>
      <c r="W74" s="21">
        <v>0</v>
      </c>
      <c r="X74" s="28">
        <f t="shared" si="40"/>
        <v>0</v>
      </c>
      <c r="Y74" s="15">
        <v>200</v>
      </c>
      <c r="Z74" s="28">
        <f t="shared" si="41"/>
        <v>4</v>
      </c>
      <c r="AA74" s="15">
        <v>200</v>
      </c>
      <c r="AB74" s="28">
        <f t="shared" si="42"/>
        <v>4</v>
      </c>
      <c r="AC74" s="15">
        <v>200</v>
      </c>
      <c r="AD74" s="28">
        <f t="shared" si="43"/>
        <v>4</v>
      </c>
      <c r="AE74" s="23">
        <v>0</v>
      </c>
      <c r="AF74" s="28">
        <f t="shared" si="44"/>
        <v>0</v>
      </c>
      <c r="AG74" s="15">
        <v>50</v>
      </c>
      <c r="AH74" s="28">
        <f t="shared" si="45"/>
        <v>4</v>
      </c>
      <c r="AI74" s="29">
        <v>0</v>
      </c>
      <c r="AJ74" s="30">
        <f t="shared" si="47"/>
        <v>0</v>
      </c>
      <c r="AK74" s="83">
        <f t="shared" si="46"/>
        <v>16</v>
      </c>
      <c r="AL74" s="84" t="s">
        <v>335</v>
      </c>
      <c r="AM74" s="31"/>
    </row>
    <row r="75" spans="1:39" ht="20.25" x14ac:dyDescent="0.3">
      <c r="A75" s="17" t="s">
        <v>217</v>
      </c>
      <c r="B75" s="60" t="s">
        <v>230</v>
      </c>
      <c r="C75" s="1" t="s">
        <v>232</v>
      </c>
      <c r="D75" s="61">
        <v>2012</v>
      </c>
      <c r="E75" s="15">
        <v>100</v>
      </c>
      <c r="F75" s="25">
        <f t="shared" si="32"/>
        <v>16</v>
      </c>
      <c r="G75" s="15">
        <v>100</v>
      </c>
      <c r="H75" s="22">
        <f t="shared" si="33"/>
        <v>16</v>
      </c>
      <c r="I75" s="15">
        <v>100</v>
      </c>
      <c r="J75" s="25">
        <f t="shared" si="48"/>
        <v>16</v>
      </c>
      <c r="K75" s="22">
        <v>0</v>
      </c>
      <c r="L75" s="22">
        <v>0</v>
      </c>
      <c r="M75" s="23">
        <v>0</v>
      </c>
      <c r="N75" s="26">
        <f t="shared" si="35"/>
        <v>0</v>
      </c>
      <c r="O75" s="38">
        <v>200</v>
      </c>
      <c r="P75" s="27">
        <f t="shared" si="36"/>
        <v>4</v>
      </c>
      <c r="Q75" s="19">
        <v>0</v>
      </c>
      <c r="R75" s="28">
        <f t="shared" si="37"/>
        <v>0</v>
      </c>
      <c r="S75" s="29">
        <v>0</v>
      </c>
      <c r="T75" s="28">
        <f t="shared" si="38"/>
        <v>0</v>
      </c>
      <c r="U75" s="15">
        <v>100</v>
      </c>
      <c r="V75" s="28">
        <f t="shared" si="39"/>
        <v>4</v>
      </c>
      <c r="W75" s="15">
        <v>150</v>
      </c>
      <c r="X75" s="28">
        <f t="shared" si="40"/>
        <v>4</v>
      </c>
      <c r="Y75" s="15">
        <v>200</v>
      </c>
      <c r="Z75" s="28">
        <f t="shared" si="41"/>
        <v>4</v>
      </c>
      <c r="AA75" s="15">
        <v>200</v>
      </c>
      <c r="AB75" s="28">
        <f t="shared" si="42"/>
        <v>4</v>
      </c>
      <c r="AC75" s="15">
        <v>200</v>
      </c>
      <c r="AD75" s="28">
        <f t="shared" si="43"/>
        <v>4</v>
      </c>
      <c r="AE75" s="23">
        <v>0</v>
      </c>
      <c r="AF75" s="28">
        <f t="shared" si="44"/>
        <v>0</v>
      </c>
      <c r="AG75" s="15">
        <v>50</v>
      </c>
      <c r="AH75" s="28">
        <f t="shared" si="45"/>
        <v>4</v>
      </c>
      <c r="AI75" s="29">
        <v>0</v>
      </c>
      <c r="AJ75" s="30">
        <f t="shared" si="47"/>
        <v>0</v>
      </c>
      <c r="AK75" s="83">
        <f t="shared" si="46"/>
        <v>76</v>
      </c>
      <c r="AL75" s="84" t="s">
        <v>328</v>
      </c>
      <c r="AM75" s="31"/>
    </row>
    <row r="76" spans="1:39" ht="20.25" x14ac:dyDescent="0.3">
      <c r="A76" s="2" t="s">
        <v>218</v>
      </c>
      <c r="B76" s="60" t="s">
        <v>235</v>
      </c>
      <c r="C76" s="1" t="s">
        <v>236</v>
      </c>
      <c r="D76" s="61">
        <v>2012</v>
      </c>
      <c r="E76" s="21">
        <v>5</v>
      </c>
      <c r="F76" s="25">
        <f t="shared" si="32"/>
        <v>0.8</v>
      </c>
      <c r="G76" s="21">
        <v>5</v>
      </c>
      <c r="H76" s="22">
        <f t="shared" si="33"/>
        <v>0.8</v>
      </c>
      <c r="I76" s="21">
        <v>5</v>
      </c>
      <c r="J76" s="25">
        <f t="shared" si="48"/>
        <v>0.8</v>
      </c>
      <c r="K76" s="22">
        <v>0</v>
      </c>
      <c r="L76" s="22">
        <v>0</v>
      </c>
      <c r="M76" s="32">
        <v>1</v>
      </c>
      <c r="N76" s="26">
        <f t="shared" si="35"/>
        <v>0.08</v>
      </c>
      <c r="O76" s="23">
        <v>0</v>
      </c>
      <c r="P76" s="27">
        <f t="shared" si="36"/>
        <v>0</v>
      </c>
      <c r="Q76" s="19">
        <v>0</v>
      </c>
      <c r="R76" s="28">
        <f t="shared" si="37"/>
        <v>0</v>
      </c>
      <c r="S76" s="29">
        <v>5</v>
      </c>
      <c r="T76" s="28">
        <f t="shared" si="38"/>
        <v>0.4</v>
      </c>
      <c r="U76" s="29">
        <v>0</v>
      </c>
      <c r="V76" s="28">
        <f t="shared" si="39"/>
        <v>0</v>
      </c>
      <c r="W76" s="21">
        <v>0</v>
      </c>
      <c r="X76" s="28">
        <f t="shared" si="40"/>
        <v>0</v>
      </c>
      <c r="Y76" s="29">
        <v>0</v>
      </c>
      <c r="Z76" s="28">
        <f t="shared" si="41"/>
        <v>0</v>
      </c>
      <c r="AA76" s="21">
        <v>0</v>
      </c>
      <c r="AB76" s="28">
        <f t="shared" si="42"/>
        <v>0</v>
      </c>
      <c r="AC76" s="29">
        <v>0</v>
      </c>
      <c r="AD76" s="28">
        <f t="shared" si="43"/>
        <v>0</v>
      </c>
      <c r="AE76" s="23">
        <v>0</v>
      </c>
      <c r="AF76" s="28">
        <f t="shared" si="44"/>
        <v>0</v>
      </c>
      <c r="AG76" s="29">
        <v>0</v>
      </c>
      <c r="AH76" s="28">
        <f t="shared" si="45"/>
        <v>0</v>
      </c>
      <c r="AI76" s="29">
        <v>0</v>
      </c>
      <c r="AJ76" s="30">
        <f t="shared" si="47"/>
        <v>0</v>
      </c>
      <c r="AK76" s="83">
        <f t="shared" si="46"/>
        <v>2.8800000000000003</v>
      </c>
      <c r="AL76" s="84">
        <v>72</v>
      </c>
      <c r="AM76" s="31"/>
    </row>
    <row r="77" spans="1:39" ht="20.25" x14ac:dyDescent="0.3">
      <c r="A77" s="2" t="s">
        <v>219</v>
      </c>
      <c r="B77" s="60" t="s">
        <v>237</v>
      </c>
      <c r="C77" s="1" t="s">
        <v>238</v>
      </c>
      <c r="D77" s="61">
        <v>2005</v>
      </c>
      <c r="E77" s="21">
        <v>0</v>
      </c>
      <c r="F77" s="25">
        <f t="shared" si="32"/>
        <v>0</v>
      </c>
      <c r="G77" s="21">
        <v>0</v>
      </c>
      <c r="H77" s="22">
        <f t="shared" si="33"/>
        <v>0</v>
      </c>
      <c r="I77" s="21">
        <v>0</v>
      </c>
      <c r="J77" s="25">
        <f t="shared" si="48"/>
        <v>0</v>
      </c>
      <c r="K77" s="22">
        <v>0</v>
      </c>
      <c r="L77" s="22">
        <v>0</v>
      </c>
      <c r="M77" s="23">
        <v>0</v>
      </c>
      <c r="N77" s="26">
        <f t="shared" si="35"/>
        <v>0</v>
      </c>
      <c r="O77" s="23">
        <v>0</v>
      </c>
      <c r="P77" s="27">
        <f t="shared" si="36"/>
        <v>0</v>
      </c>
      <c r="Q77" s="19">
        <v>0</v>
      </c>
      <c r="R77" s="28">
        <f t="shared" si="37"/>
        <v>0</v>
      </c>
      <c r="S77" s="29">
        <v>0</v>
      </c>
      <c r="T77" s="28">
        <f t="shared" si="38"/>
        <v>0</v>
      </c>
      <c r="U77" s="29">
        <v>0</v>
      </c>
      <c r="V77" s="28">
        <f t="shared" si="39"/>
        <v>0</v>
      </c>
      <c r="W77" s="15">
        <v>150</v>
      </c>
      <c r="X77" s="28">
        <f t="shared" si="40"/>
        <v>4</v>
      </c>
      <c r="Y77" s="29">
        <v>0</v>
      </c>
      <c r="Z77" s="28">
        <f t="shared" si="41"/>
        <v>0</v>
      </c>
      <c r="AA77" s="21">
        <v>0</v>
      </c>
      <c r="AB77" s="28">
        <f t="shared" si="42"/>
        <v>0</v>
      </c>
      <c r="AC77" s="29">
        <v>0</v>
      </c>
      <c r="AD77" s="28">
        <f t="shared" si="43"/>
        <v>0</v>
      </c>
      <c r="AE77" s="23">
        <v>0</v>
      </c>
      <c r="AF77" s="28">
        <f t="shared" si="44"/>
        <v>0</v>
      </c>
      <c r="AG77" s="29">
        <v>0</v>
      </c>
      <c r="AH77" s="28">
        <f t="shared" si="45"/>
        <v>0</v>
      </c>
      <c r="AI77" s="29">
        <v>0</v>
      </c>
      <c r="AJ77" s="30">
        <f t="shared" si="47"/>
        <v>0</v>
      </c>
      <c r="AK77" s="83">
        <f t="shared" si="46"/>
        <v>4</v>
      </c>
      <c r="AL77" s="84" t="s">
        <v>337</v>
      </c>
      <c r="AM77" s="31"/>
    </row>
    <row r="78" spans="1:39" ht="20.25" x14ac:dyDescent="0.3">
      <c r="A78" s="2" t="s">
        <v>220</v>
      </c>
      <c r="B78" s="60" t="s">
        <v>239</v>
      </c>
      <c r="C78" s="1" t="s">
        <v>240</v>
      </c>
      <c r="D78" s="61">
        <v>2009</v>
      </c>
      <c r="E78" s="21">
        <v>50</v>
      </c>
      <c r="F78" s="25">
        <f t="shared" si="32"/>
        <v>8</v>
      </c>
      <c r="G78" s="21">
        <v>50</v>
      </c>
      <c r="H78" s="22">
        <f t="shared" si="33"/>
        <v>8</v>
      </c>
      <c r="I78" s="21">
        <v>50</v>
      </c>
      <c r="J78" s="25">
        <f t="shared" si="48"/>
        <v>8</v>
      </c>
      <c r="K78" s="22">
        <v>0</v>
      </c>
      <c r="L78" s="22">
        <v>0</v>
      </c>
      <c r="M78" s="23">
        <v>50</v>
      </c>
      <c r="N78" s="26">
        <f t="shared" si="35"/>
        <v>4</v>
      </c>
      <c r="O78" s="23">
        <v>50</v>
      </c>
      <c r="P78" s="27">
        <f t="shared" si="36"/>
        <v>1</v>
      </c>
      <c r="Q78" s="19">
        <v>0</v>
      </c>
      <c r="R78" s="28">
        <f t="shared" si="37"/>
        <v>0</v>
      </c>
      <c r="S78" s="29">
        <v>0</v>
      </c>
      <c r="T78" s="28">
        <f t="shared" si="38"/>
        <v>0</v>
      </c>
      <c r="U78" s="29">
        <v>50</v>
      </c>
      <c r="V78" s="28">
        <f t="shared" si="39"/>
        <v>2</v>
      </c>
      <c r="W78" s="21">
        <v>0</v>
      </c>
      <c r="X78" s="28">
        <f t="shared" si="40"/>
        <v>0</v>
      </c>
      <c r="Y78" s="29">
        <v>50</v>
      </c>
      <c r="Z78" s="28">
        <f t="shared" si="41"/>
        <v>1</v>
      </c>
      <c r="AA78" s="21">
        <v>50</v>
      </c>
      <c r="AB78" s="28">
        <f t="shared" si="42"/>
        <v>1</v>
      </c>
      <c r="AC78" s="29">
        <v>50</v>
      </c>
      <c r="AD78" s="28">
        <f t="shared" si="43"/>
        <v>1</v>
      </c>
      <c r="AE78" s="23">
        <v>50</v>
      </c>
      <c r="AF78" s="28">
        <f t="shared" si="44"/>
        <v>1</v>
      </c>
      <c r="AG78" s="29">
        <v>50</v>
      </c>
      <c r="AH78" s="28">
        <f t="shared" si="45"/>
        <v>4</v>
      </c>
      <c r="AI78" s="29">
        <v>50</v>
      </c>
      <c r="AJ78" s="30">
        <f t="shared" si="47"/>
        <v>4</v>
      </c>
      <c r="AK78" s="83">
        <f t="shared" si="46"/>
        <v>43</v>
      </c>
      <c r="AL78" s="84">
        <v>17</v>
      </c>
      <c r="AM78" s="31"/>
    </row>
    <row r="79" spans="1:39" ht="20.25" x14ac:dyDescent="0.3">
      <c r="A79" s="2" t="s">
        <v>222</v>
      </c>
      <c r="B79" s="60" t="s">
        <v>241</v>
      </c>
      <c r="C79" s="1" t="s">
        <v>242</v>
      </c>
      <c r="D79" s="61">
        <v>2006</v>
      </c>
      <c r="E79" s="21">
        <v>0</v>
      </c>
      <c r="F79" s="25">
        <f t="shared" si="32"/>
        <v>0</v>
      </c>
      <c r="G79" s="21">
        <v>0</v>
      </c>
      <c r="H79" s="22">
        <f t="shared" si="33"/>
        <v>0</v>
      </c>
      <c r="I79" s="21">
        <v>0</v>
      </c>
      <c r="J79" s="25">
        <f t="shared" si="48"/>
        <v>0</v>
      </c>
      <c r="K79" s="22">
        <v>0</v>
      </c>
      <c r="L79" s="22">
        <v>0</v>
      </c>
      <c r="M79" s="23">
        <v>0</v>
      </c>
      <c r="N79" s="26">
        <f t="shared" si="35"/>
        <v>0</v>
      </c>
      <c r="O79" s="23">
        <v>0</v>
      </c>
      <c r="P79" s="27">
        <f t="shared" si="36"/>
        <v>0</v>
      </c>
      <c r="Q79" s="19">
        <v>0</v>
      </c>
      <c r="R79" s="28">
        <f t="shared" si="37"/>
        <v>0</v>
      </c>
      <c r="S79" s="29">
        <v>0</v>
      </c>
      <c r="T79" s="28">
        <f t="shared" si="38"/>
        <v>0</v>
      </c>
      <c r="U79" s="29">
        <v>0</v>
      </c>
      <c r="V79" s="28">
        <f t="shared" si="39"/>
        <v>0</v>
      </c>
      <c r="W79" s="29">
        <v>50</v>
      </c>
      <c r="X79" s="28">
        <f t="shared" si="40"/>
        <v>1.3333333333333333</v>
      </c>
      <c r="Y79" s="21">
        <v>50</v>
      </c>
      <c r="Z79" s="28">
        <f t="shared" si="41"/>
        <v>1</v>
      </c>
      <c r="AA79" s="21">
        <v>0</v>
      </c>
      <c r="AB79" s="28">
        <f t="shared" si="42"/>
        <v>0</v>
      </c>
      <c r="AC79" s="21">
        <v>50</v>
      </c>
      <c r="AD79" s="28">
        <f t="shared" si="43"/>
        <v>1</v>
      </c>
      <c r="AE79" s="23">
        <v>0</v>
      </c>
      <c r="AF79" s="28">
        <f t="shared" si="44"/>
        <v>0</v>
      </c>
      <c r="AG79" s="29">
        <v>0</v>
      </c>
      <c r="AH79" s="28">
        <f t="shared" si="45"/>
        <v>0</v>
      </c>
      <c r="AI79" s="29">
        <v>0</v>
      </c>
      <c r="AJ79" s="30">
        <f t="shared" si="47"/>
        <v>0</v>
      </c>
      <c r="AK79" s="83">
        <f t="shared" si="46"/>
        <v>3.333333333333333</v>
      </c>
      <c r="AL79" s="84" t="s">
        <v>338</v>
      </c>
      <c r="AM79" s="31"/>
    </row>
    <row r="80" spans="1:39" ht="20.25" x14ac:dyDescent="0.3">
      <c r="A80" s="2" t="s">
        <v>224</v>
      </c>
      <c r="B80" s="62" t="s">
        <v>6</v>
      </c>
      <c r="C80" s="1" t="s">
        <v>243</v>
      </c>
      <c r="D80" s="61">
        <v>2008</v>
      </c>
      <c r="E80" s="21">
        <v>0</v>
      </c>
      <c r="F80" s="25">
        <f t="shared" si="32"/>
        <v>0</v>
      </c>
      <c r="G80" s="21">
        <v>0</v>
      </c>
      <c r="H80" s="22">
        <f t="shared" si="33"/>
        <v>0</v>
      </c>
      <c r="I80" s="21">
        <v>0</v>
      </c>
      <c r="J80" s="25">
        <f t="shared" si="48"/>
        <v>0</v>
      </c>
      <c r="K80" s="22">
        <v>0</v>
      </c>
      <c r="L80" s="22">
        <v>0</v>
      </c>
      <c r="M80" s="23">
        <v>0</v>
      </c>
      <c r="N80" s="26">
        <f t="shared" si="35"/>
        <v>0</v>
      </c>
      <c r="O80" s="23">
        <v>0</v>
      </c>
      <c r="P80" s="27">
        <f t="shared" si="36"/>
        <v>0</v>
      </c>
      <c r="Q80" s="19">
        <v>0</v>
      </c>
      <c r="R80" s="28">
        <f t="shared" si="37"/>
        <v>0</v>
      </c>
      <c r="S80" s="29">
        <v>0</v>
      </c>
      <c r="T80" s="28">
        <f t="shared" si="38"/>
        <v>0</v>
      </c>
      <c r="U80" s="29">
        <v>0</v>
      </c>
      <c r="V80" s="28">
        <f t="shared" si="39"/>
        <v>0</v>
      </c>
      <c r="W80" s="21">
        <v>0</v>
      </c>
      <c r="X80" s="28">
        <f t="shared" si="40"/>
        <v>0</v>
      </c>
      <c r="Y80" s="21">
        <v>100</v>
      </c>
      <c r="Z80" s="28">
        <f t="shared" si="41"/>
        <v>2</v>
      </c>
      <c r="AA80" s="21">
        <v>0</v>
      </c>
      <c r="AB80" s="28">
        <f t="shared" si="42"/>
        <v>0</v>
      </c>
      <c r="AC80" s="21">
        <v>100</v>
      </c>
      <c r="AD80" s="28">
        <f t="shared" si="43"/>
        <v>2</v>
      </c>
      <c r="AE80" s="23">
        <v>100</v>
      </c>
      <c r="AF80" s="28">
        <f t="shared" si="44"/>
        <v>2</v>
      </c>
      <c r="AG80" s="29">
        <v>0</v>
      </c>
      <c r="AH80" s="28">
        <f t="shared" si="45"/>
        <v>0</v>
      </c>
      <c r="AI80" s="29">
        <v>0</v>
      </c>
      <c r="AJ80" s="30">
        <f t="shared" si="47"/>
        <v>0</v>
      </c>
      <c r="AK80" s="83">
        <f t="shared" si="46"/>
        <v>6</v>
      </c>
      <c r="AL80" s="84">
        <v>62</v>
      </c>
      <c r="AM80" s="31"/>
    </row>
    <row r="81" spans="1:39" ht="20.25" x14ac:dyDescent="0.3">
      <c r="A81" s="2" t="s">
        <v>225</v>
      </c>
      <c r="B81" s="60" t="s">
        <v>244</v>
      </c>
      <c r="C81" s="1" t="s">
        <v>245</v>
      </c>
      <c r="D81" s="61">
        <v>2012</v>
      </c>
      <c r="E81" s="21">
        <v>30</v>
      </c>
      <c r="F81" s="25">
        <f t="shared" si="32"/>
        <v>4.8</v>
      </c>
      <c r="G81" s="21">
        <v>30</v>
      </c>
      <c r="H81" s="22">
        <f t="shared" si="33"/>
        <v>4.8</v>
      </c>
      <c r="I81" s="21">
        <v>30</v>
      </c>
      <c r="J81" s="25">
        <f t="shared" si="48"/>
        <v>4.8</v>
      </c>
      <c r="K81" s="22">
        <v>2</v>
      </c>
      <c r="L81" s="22">
        <v>0</v>
      </c>
      <c r="M81" s="23">
        <v>0</v>
      </c>
      <c r="N81" s="26">
        <f t="shared" si="35"/>
        <v>0</v>
      </c>
      <c r="O81" s="23">
        <v>50</v>
      </c>
      <c r="P81" s="27">
        <f t="shared" si="36"/>
        <v>1</v>
      </c>
      <c r="Q81" s="19">
        <v>0</v>
      </c>
      <c r="R81" s="28">
        <f t="shared" si="37"/>
        <v>0</v>
      </c>
      <c r="S81" s="29">
        <v>5</v>
      </c>
      <c r="T81" s="28">
        <f t="shared" si="38"/>
        <v>0.4</v>
      </c>
      <c r="U81" s="29">
        <v>50</v>
      </c>
      <c r="V81" s="28">
        <f t="shared" si="39"/>
        <v>2</v>
      </c>
      <c r="W81" s="29">
        <v>50</v>
      </c>
      <c r="X81" s="28">
        <f t="shared" si="40"/>
        <v>1.3333333333333333</v>
      </c>
      <c r="Y81" s="21">
        <v>50</v>
      </c>
      <c r="Z81" s="28">
        <f t="shared" si="41"/>
        <v>1</v>
      </c>
      <c r="AA81" s="21">
        <v>50</v>
      </c>
      <c r="AB81" s="28">
        <f t="shared" si="42"/>
        <v>1</v>
      </c>
      <c r="AC81" s="21">
        <v>50</v>
      </c>
      <c r="AD81" s="28">
        <f t="shared" si="43"/>
        <v>1</v>
      </c>
      <c r="AE81" s="23">
        <v>0</v>
      </c>
      <c r="AF81" s="28">
        <f t="shared" si="44"/>
        <v>0</v>
      </c>
      <c r="AG81" s="29">
        <v>50</v>
      </c>
      <c r="AH81" s="28">
        <f t="shared" si="45"/>
        <v>4</v>
      </c>
      <c r="AI81" s="29">
        <v>0</v>
      </c>
      <c r="AJ81" s="30">
        <f t="shared" si="47"/>
        <v>0</v>
      </c>
      <c r="AK81" s="83">
        <f t="shared" si="46"/>
        <v>28.133333333333329</v>
      </c>
      <c r="AL81" s="84">
        <v>33</v>
      </c>
      <c r="AM81" s="31"/>
    </row>
    <row r="82" spans="1:39" ht="20.25" x14ac:dyDescent="0.3">
      <c r="A82" s="2" t="s">
        <v>226</v>
      </c>
      <c r="B82" s="62" t="s">
        <v>6</v>
      </c>
      <c r="C82" s="1" t="s">
        <v>246</v>
      </c>
      <c r="D82" s="61">
        <v>2012</v>
      </c>
      <c r="E82" s="21">
        <v>0</v>
      </c>
      <c r="F82" s="25">
        <f t="shared" si="32"/>
        <v>0</v>
      </c>
      <c r="G82" s="21">
        <v>0</v>
      </c>
      <c r="H82" s="22">
        <f t="shared" si="33"/>
        <v>0</v>
      </c>
      <c r="I82" s="21">
        <v>0</v>
      </c>
      <c r="J82" s="25">
        <f t="shared" si="48"/>
        <v>0</v>
      </c>
      <c r="K82" s="22">
        <v>2</v>
      </c>
      <c r="L82" s="22">
        <v>2</v>
      </c>
      <c r="M82" s="38">
        <v>50</v>
      </c>
      <c r="N82" s="26">
        <f t="shared" si="35"/>
        <v>4</v>
      </c>
      <c r="O82" s="38">
        <v>200</v>
      </c>
      <c r="P82" s="27">
        <f t="shared" si="36"/>
        <v>4</v>
      </c>
      <c r="Q82" s="19">
        <v>0</v>
      </c>
      <c r="R82" s="28">
        <f t="shared" si="37"/>
        <v>0</v>
      </c>
      <c r="S82" s="29">
        <v>0</v>
      </c>
      <c r="T82" s="28">
        <f t="shared" si="38"/>
        <v>0</v>
      </c>
      <c r="U82" s="15">
        <v>100</v>
      </c>
      <c r="V82" s="28">
        <f t="shared" si="39"/>
        <v>4</v>
      </c>
      <c r="W82" s="15">
        <v>150</v>
      </c>
      <c r="X82" s="28">
        <f t="shared" si="40"/>
        <v>4</v>
      </c>
      <c r="Y82" s="15">
        <v>200</v>
      </c>
      <c r="Z82" s="28">
        <f t="shared" si="41"/>
        <v>4</v>
      </c>
      <c r="AA82" s="15">
        <v>200</v>
      </c>
      <c r="AB82" s="28">
        <f t="shared" si="42"/>
        <v>4</v>
      </c>
      <c r="AC82" s="15">
        <v>200</v>
      </c>
      <c r="AD82" s="28">
        <f t="shared" si="43"/>
        <v>4</v>
      </c>
      <c r="AE82" s="23">
        <v>0</v>
      </c>
      <c r="AF82" s="28">
        <f t="shared" si="44"/>
        <v>0</v>
      </c>
      <c r="AG82" s="29">
        <v>0</v>
      </c>
      <c r="AH82" s="28">
        <f t="shared" si="45"/>
        <v>0</v>
      </c>
      <c r="AI82" s="29">
        <v>0</v>
      </c>
      <c r="AJ82" s="30">
        <f t="shared" si="47"/>
        <v>0</v>
      </c>
      <c r="AK82" s="83">
        <f t="shared" si="46"/>
        <v>32</v>
      </c>
      <c r="AL82" s="84" t="s">
        <v>332</v>
      </c>
      <c r="AM82" s="31"/>
    </row>
    <row r="83" spans="1:39" ht="20.25" x14ac:dyDescent="0.3">
      <c r="A83" s="2" t="s">
        <v>227</v>
      </c>
      <c r="B83" s="60" t="s">
        <v>94</v>
      </c>
      <c r="C83" s="1" t="s">
        <v>95</v>
      </c>
      <c r="D83" s="61">
        <v>2012</v>
      </c>
      <c r="E83" s="15">
        <v>100</v>
      </c>
      <c r="F83" s="25">
        <f t="shared" si="32"/>
        <v>16</v>
      </c>
      <c r="G83" s="15">
        <v>100</v>
      </c>
      <c r="H83" s="22">
        <f t="shared" si="33"/>
        <v>16</v>
      </c>
      <c r="I83" s="15">
        <v>100</v>
      </c>
      <c r="J83" s="25">
        <f t="shared" si="48"/>
        <v>16</v>
      </c>
      <c r="K83" s="22">
        <v>0</v>
      </c>
      <c r="L83" s="22">
        <v>0</v>
      </c>
      <c r="M83" s="23">
        <v>0</v>
      </c>
      <c r="N83" s="26">
        <f t="shared" si="35"/>
        <v>0</v>
      </c>
      <c r="O83" s="23">
        <v>0</v>
      </c>
      <c r="P83" s="27">
        <f t="shared" si="36"/>
        <v>0</v>
      </c>
      <c r="Q83" s="19">
        <v>0</v>
      </c>
      <c r="R83" s="28">
        <f t="shared" si="37"/>
        <v>0</v>
      </c>
      <c r="S83" s="29">
        <v>0</v>
      </c>
      <c r="T83" s="28">
        <f t="shared" si="38"/>
        <v>0</v>
      </c>
      <c r="U83" s="29">
        <v>0</v>
      </c>
      <c r="V83" s="28">
        <f t="shared" si="39"/>
        <v>0</v>
      </c>
      <c r="W83" s="29">
        <v>0</v>
      </c>
      <c r="X83" s="28">
        <f t="shared" si="40"/>
        <v>0</v>
      </c>
      <c r="Y83" s="21">
        <v>0</v>
      </c>
      <c r="Z83" s="28">
        <f t="shared" si="41"/>
        <v>0</v>
      </c>
      <c r="AA83" s="21">
        <v>0</v>
      </c>
      <c r="AB83" s="28">
        <f t="shared" si="42"/>
        <v>0</v>
      </c>
      <c r="AC83" s="21">
        <v>0</v>
      </c>
      <c r="AD83" s="28">
        <f t="shared" si="43"/>
        <v>0</v>
      </c>
      <c r="AE83" s="23">
        <v>0</v>
      </c>
      <c r="AF83" s="28">
        <f t="shared" si="44"/>
        <v>0</v>
      </c>
      <c r="AG83" s="29">
        <v>0</v>
      </c>
      <c r="AH83" s="28">
        <f t="shared" si="45"/>
        <v>0</v>
      </c>
      <c r="AI83" s="29">
        <v>0</v>
      </c>
      <c r="AJ83" s="30">
        <f t="shared" si="47"/>
        <v>0</v>
      </c>
      <c r="AK83" s="83">
        <f t="shared" si="46"/>
        <v>48</v>
      </c>
      <c r="AL83" s="84" t="s">
        <v>330</v>
      </c>
      <c r="AM83" s="31"/>
    </row>
    <row r="84" spans="1:39" ht="20.25" x14ac:dyDescent="0.3">
      <c r="A84" s="2" t="s">
        <v>228</v>
      </c>
      <c r="B84" s="67" t="s">
        <v>247</v>
      </c>
      <c r="C84" s="1" t="s">
        <v>248</v>
      </c>
      <c r="D84" s="61">
        <v>2012</v>
      </c>
      <c r="E84" s="15">
        <v>100</v>
      </c>
      <c r="F84" s="25">
        <f t="shared" si="32"/>
        <v>16</v>
      </c>
      <c r="G84" s="15">
        <v>100</v>
      </c>
      <c r="H84" s="22">
        <f t="shared" si="33"/>
        <v>16</v>
      </c>
      <c r="I84" s="21">
        <v>0</v>
      </c>
      <c r="J84" s="25">
        <f t="shared" si="48"/>
        <v>0</v>
      </c>
      <c r="K84" s="22">
        <v>0</v>
      </c>
      <c r="L84" s="22">
        <v>0</v>
      </c>
      <c r="M84" s="23">
        <v>0</v>
      </c>
      <c r="N84" s="26">
        <f t="shared" si="35"/>
        <v>0</v>
      </c>
      <c r="O84" s="38">
        <v>200</v>
      </c>
      <c r="P84" s="27">
        <f t="shared" si="36"/>
        <v>4</v>
      </c>
      <c r="Q84" s="19">
        <v>0</v>
      </c>
      <c r="R84" s="28">
        <f t="shared" si="37"/>
        <v>0</v>
      </c>
      <c r="S84" s="29">
        <v>0</v>
      </c>
      <c r="T84" s="28">
        <f t="shared" si="38"/>
        <v>0</v>
      </c>
      <c r="U84" s="29">
        <v>0</v>
      </c>
      <c r="V84" s="28">
        <f t="shared" si="39"/>
        <v>0</v>
      </c>
      <c r="W84" s="15">
        <v>150</v>
      </c>
      <c r="X84" s="28">
        <f t="shared" si="40"/>
        <v>4</v>
      </c>
      <c r="Y84" s="15">
        <v>200</v>
      </c>
      <c r="Z84" s="28">
        <f t="shared" si="41"/>
        <v>4</v>
      </c>
      <c r="AA84" s="21">
        <v>0</v>
      </c>
      <c r="AB84" s="28">
        <f t="shared" si="42"/>
        <v>0</v>
      </c>
      <c r="AC84" s="15">
        <v>200</v>
      </c>
      <c r="AD84" s="28">
        <f t="shared" si="43"/>
        <v>4</v>
      </c>
      <c r="AE84" s="23">
        <v>0</v>
      </c>
      <c r="AF84" s="28">
        <f t="shared" si="44"/>
        <v>0</v>
      </c>
      <c r="AG84" s="29">
        <v>0</v>
      </c>
      <c r="AH84" s="28">
        <f t="shared" si="45"/>
        <v>0</v>
      </c>
      <c r="AI84" s="29">
        <v>0</v>
      </c>
      <c r="AJ84" s="30">
        <f t="shared" si="47"/>
        <v>0</v>
      </c>
      <c r="AK84" s="83">
        <f t="shared" si="46"/>
        <v>48</v>
      </c>
      <c r="AL84" s="84" t="s">
        <v>330</v>
      </c>
      <c r="AM84" s="31"/>
    </row>
    <row r="85" spans="1:39" ht="20.25" x14ac:dyDescent="0.3">
      <c r="A85" s="10" t="s">
        <v>229</v>
      </c>
      <c r="B85" s="63" t="s">
        <v>249</v>
      </c>
      <c r="C85" s="4" t="s">
        <v>250</v>
      </c>
      <c r="D85" s="64">
        <v>2007</v>
      </c>
      <c r="E85" s="23">
        <v>0</v>
      </c>
      <c r="F85" s="26">
        <f t="shared" si="32"/>
        <v>0</v>
      </c>
      <c r="G85" s="23">
        <v>0</v>
      </c>
      <c r="H85" s="33">
        <f t="shared" si="33"/>
        <v>0</v>
      </c>
      <c r="I85" s="23">
        <v>0</v>
      </c>
      <c r="J85" s="26">
        <f t="shared" ref="J85:J87" si="49">I85/100*16</f>
        <v>0</v>
      </c>
      <c r="K85" s="33">
        <v>0</v>
      </c>
      <c r="L85" s="33">
        <v>0</v>
      </c>
      <c r="M85" s="23">
        <v>0</v>
      </c>
      <c r="N85" s="26">
        <f t="shared" si="35"/>
        <v>0</v>
      </c>
      <c r="O85" s="23">
        <v>0</v>
      </c>
      <c r="P85" s="27">
        <f t="shared" si="36"/>
        <v>0</v>
      </c>
      <c r="Q85" s="19">
        <v>0</v>
      </c>
      <c r="R85" s="34">
        <f t="shared" si="37"/>
        <v>0</v>
      </c>
      <c r="S85" s="35">
        <v>0</v>
      </c>
      <c r="T85" s="34">
        <f t="shared" si="38"/>
        <v>0</v>
      </c>
      <c r="U85" s="35">
        <v>0</v>
      </c>
      <c r="V85" s="34">
        <f t="shared" si="39"/>
        <v>0</v>
      </c>
      <c r="W85" s="35">
        <v>0</v>
      </c>
      <c r="X85" s="34">
        <f t="shared" si="40"/>
        <v>0</v>
      </c>
      <c r="Y85" s="23">
        <v>0</v>
      </c>
      <c r="Z85" s="34">
        <f t="shared" si="41"/>
        <v>0</v>
      </c>
      <c r="AA85" s="23">
        <v>0</v>
      </c>
      <c r="AB85" s="34">
        <f t="shared" si="42"/>
        <v>0</v>
      </c>
      <c r="AC85" s="23">
        <v>0</v>
      </c>
      <c r="AD85" s="34">
        <f t="shared" si="43"/>
        <v>0</v>
      </c>
      <c r="AE85" s="23">
        <v>0</v>
      </c>
      <c r="AF85" s="34">
        <f t="shared" si="44"/>
        <v>0</v>
      </c>
      <c r="AG85" s="35">
        <v>0</v>
      </c>
      <c r="AH85" s="34">
        <f t="shared" si="45"/>
        <v>0</v>
      </c>
      <c r="AI85" s="35">
        <v>0</v>
      </c>
      <c r="AJ85" s="36">
        <f t="shared" si="47"/>
        <v>0</v>
      </c>
      <c r="AK85" s="83">
        <f t="shared" si="46"/>
        <v>0</v>
      </c>
      <c r="AL85" s="84" t="s">
        <v>340</v>
      </c>
      <c r="AM85" s="37" t="s">
        <v>299</v>
      </c>
    </row>
    <row r="86" spans="1:39" ht="20.25" x14ac:dyDescent="0.3">
      <c r="A86" s="2" t="s">
        <v>231</v>
      </c>
      <c r="B86" s="62" t="s">
        <v>6</v>
      </c>
      <c r="C86" s="1" t="s">
        <v>251</v>
      </c>
      <c r="D86" s="61">
        <v>2012</v>
      </c>
      <c r="E86" s="21">
        <v>0</v>
      </c>
      <c r="F86" s="25">
        <f t="shared" si="32"/>
        <v>0</v>
      </c>
      <c r="G86" s="21">
        <v>0</v>
      </c>
      <c r="H86" s="22">
        <f t="shared" si="33"/>
        <v>0</v>
      </c>
      <c r="I86" s="21">
        <v>0</v>
      </c>
      <c r="J86" s="25">
        <f t="shared" si="49"/>
        <v>0</v>
      </c>
      <c r="K86" s="22">
        <v>0</v>
      </c>
      <c r="L86" s="22">
        <v>0</v>
      </c>
      <c r="M86" s="23">
        <v>0</v>
      </c>
      <c r="N86" s="26">
        <f t="shared" si="35"/>
        <v>0</v>
      </c>
      <c r="O86" s="23">
        <v>0</v>
      </c>
      <c r="P86" s="27">
        <f t="shared" si="36"/>
        <v>0</v>
      </c>
      <c r="Q86" s="19">
        <v>0</v>
      </c>
      <c r="R86" s="28">
        <f t="shared" si="37"/>
        <v>0</v>
      </c>
      <c r="S86" s="29">
        <v>0</v>
      </c>
      <c r="T86" s="28">
        <f t="shared" si="38"/>
        <v>0</v>
      </c>
      <c r="U86" s="15">
        <v>100</v>
      </c>
      <c r="V86" s="28">
        <f t="shared" si="39"/>
        <v>4</v>
      </c>
      <c r="W86" s="29">
        <v>0</v>
      </c>
      <c r="X86" s="28">
        <f t="shared" si="40"/>
        <v>0</v>
      </c>
      <c r="Y86" s="15">
        <v>200</v>
      </c>
      <c r="Z86" s="28">
        <f t="shared" si="41"/>
        <v>4</v>
      </c>
      <c r="AA86" s="15">
        <v>200</v>
      </c>
      <c r="AB86" s="28">
        <f t="shared" si="42"/>
        <v>4</v>
      </c>
      <c r="AC86" s="15">
        <v>200</v>
      </c>
      <c r="AD86" s="28">
        <f t="shared" si="43"/>
        <v>4</v>
      </c>
      <c r="AE86" s="23">
        <v>0</v>
      </c>
      <c r="AF86" s="28">
        <f t="shared" si="44"/>
        <v>0</v>
      </c>
      <c r="AG86" s="15">
        <v>50</v>
      </c>
      <c r="AH86" s="28">
        <f t="shared" si="45"/>
        <v>4</v>
      </c>
      <c r="AI86" s="29">
        <v>0</v>
      </c>
      <c r="AJ86" s="30">
        <f t="shared" si="47"/>
        <v>0</v>
      </c>
      <c r="AK86" s="83">
        <f t="shared" si="46"/>
        <v>20</v>
      </c>
      <c r="AL86" s="84" t="s">
        <v>334</v>
      </c>
      <c r="AM86" s="31"/>
    </row>
    <row r="87" spans="1:39" ht="20.25" x14ac:dyDescent="0.3">
      <c r="A87" s="2" t="s">
        <v>233</v>
      </c>
      <c r="B87" s="60" t="s">
        <v>252</v>
      </c>
      <c r="C87" s="1" t="s">
        <v>253</v>
      </c>
      <c r="D87" s="61">
        <v>2012</v>
      </c>
      <c r="E87" s="15">
        <v>100</v>
      </c>
      <c r="F87" s="25">
        <f t="shared" si="32"/>
        <v>16</v>
      </c>
      <c r="G87" s="15">
        <v>100</v>
      </c>
      <c r="H87" s="22">
        <f t="shared" si="33"/>
        <v>16</v>
      </c>
      <c r="I87" s="15">
        <v>100</v>
      </c>
      <c r="J87" s="25">
        <f t="shared" si="49"/>
        <v>16</v>
      </c>
      <c r="K87" s="22">
        <v>2</v>
      </c>
      <c r="L87" s="22">
        <v>2</v>
      </c>
      <c r="M87" s="38">
        <v>50</v>
      </c>
      <c r="N87" s="26">
        <f t="shared" si="35"/>
        <v>4</v>
      </c>
      <c r="O87" s="38">
        <v>200</v>
      </c>
      <c r="P87" s="27">
        <f t="shared" si="36"/>
        <v>4</v>
      </c>
      <c r="Q87" s="19">
        <v>0</v>
      </c>
      <c r="R87" s="28">
        <f t="shared" si="37"/>
        <v>0</v>
      </c>
      <c r="S87" s="29">
        <v>50</v>
      </c>
      <c r="T87" s="28">
        <f t="shared" si="38"/>
        <v>4</v>
      </c>
      <c r="U87" s="15">
        <v>100</v>
      </c>
      <c r="V87" s="28">
        <f t="shared" si="39"/>
        <v>4</v>
      </c>
      <c r="W87" s="15">
        <v>150</v>
      </c>
      <c r="X87" s="28">
        <f t="shared" si="40"/>
        <v>4</v>
      </c>
      <c r="Y87" s="15">
        <v>200</v>
      </c>
      <c r="Z87" s="28">
        <f t="shared" si="41"/>
        <v>4</v>
      </c>
      <c r="AA87" s="15">
        <v>200</v>
      </c>
      <c r="AB87" s="28">
        <f t="shared" si="42"/>
        <v>4</v>
      </c>
      <c r="AC87" s="15">
        <v>200</v>
      </c>
      <c r="AD87" s="28">
        <f t="shared" si="43"/>
        <v>4</v>
      </c>
      <c r="AE87" s="38">
        <v>200</v>
      </c>
      <c r="AF87" s="28">
        <f t="shared" si="44"/>
        <v>4</v>
      </c>
      <c r="AG87" s="15">
        <v>50</v>
      </c>
      <c r="AH87" s="28">
        <f t="shared" si="45"/>
        <v>4</v>
      </c>
      <c r="AI87" s="29">
        <v>0</v>
      </c>
      <c r="AJ87" s="30">
        <f t="shared" si="47"/>
        <v>0</v>
      </c>
      <c r="AK87" s="83">
        <f t="shared" si="46"/>
        <v>92</v>
      </c>
      <c r="AL87" s="84">
        <v>1</v>
      </c>
      <c r="AM87" s="31"/>
    </row>
    <row r="88" spans="1:39" ht="21" thickBot="1" x14ac:dyDescent="0.35">
      <c r="A88" s="3" t="s">
        <v>234</v>
      </c>
      <c r="B88" s="68" t="s">
        <v>6</v>
      </c>
      <c r="C88" s="69" t="s">
        <v>254</v>
      </c>
      <c r="D88" s="70">
        <v>2012</v>
      </c>
      <c r="E88" s="24">
        <v>100</v>
      </c>
      <c r="F88" s="40">
        <f t="shared" si="32"/>
        <v>16</v>
      </c>
      <c r="G88" s="24">
        <v>100</v>
      </c>
      <c r="H88" s="41">
        <f t="shared" si="33"/>
        <v>16</v>
      </c>
      <c r="I88" s="24">
        <v>0</v>
      </c>
      <c r="J88" s="40">
        <f t="shared" ref="J88" si="50">I88/100*16</f>
        <v>0</v>
      </c>
      <c r="K88" s="41">
        <v>0</v>
      </c>
      <c r="L88" s="41">
        <v>0</v>
      </c>
      <c r="M88" s="42">
        <v>1</v>
      </c>
      <c r="N88" s="43">
        <f t="shared" si="35"/>
        <v>0.08</v>
      </c>
      <c r="O88" s="44">
        <v>100</v>
      </c>
      <c r="P88" s="45">
        <f t="shared" si="36"/>
        <v>2</v>
      </c>
      <c r="Q88" s="46">
        <v>0</v>
      </c>
      <c r="R88" s="47">
        <f t="shared" si="37"/>
        <v>0</v>
      </c>
      <c r="S88" s="48">
        <v>0</v>
      </c>
      <c r="T88" s="47">
        <f t="shared" si="38"/>
        <v>0</v>
      </c>
      <c r="U88" s="48">
        <v>0</v>
      </c>
      <c r="V88" s="47">
        <f t="shared" si="39"/>
        <v>0</v>
      </c>
      <c r="W88" s="48">
        <v>0</v>
      </c>
      <c r="X88" s="47">
        <f t="shared" si="40"/>
        <v>0</v>
      </c>
      <c r="Y88" s="49">
        <v>50</v>
      </c>
      <c r="Z88" s="47">
        <f t="shared" si="41"/>
        <v>1</v>
      </c>
      <c r="AA88" s="24">
        <v>0</v>
      </c>
      <c r="AB88" s="47">
        <f t="shared" si="42"/>
        <v>0</v>
      </c>
      <c r="AC88" s="48">
        <v>50</v>
      </c>
      <c r="AD88" s="47">
        <f t="shared" si="43"/>
        <v>1</v>
      </c>
      <c r="AE88" s="44">
        <v>0</v>
      </c>
      <c r="AF88" s="47">
        <f t="shared" si="44"/>
        <v>0</v>
      </c>
      <c r="AG88" s="48">
        <v>0</v>
      </c>
      <c r="AH88" s="47">
        <f t="shared" si="45"/>
        <v>0</v>
      </c>
      <c r="AI88" s="48">
        <v>0</v>
      </c>
      <c r="AJ88" s="50">
        <f t="shared" si="47"/>
        <v>0</v>
      </c>
      <c r="AK88" s="85">
        <f t="shared" si="46"/>
        <v>36.08</v>
      </c>
      <c r="AL88" s="86">
        <v>21</v>
      </c>
      <c r="AM88" s="51"/>
    </row>
    <row r="89" spans="1:39" ht="15.75" customHeight="1" x14ac:dyDescent="0.2">
      <c r="A89" s="8"/>
    </row>
    <row r="91" spans="1:39" ht="15.75" customHeight="1" x14ac:dyDescent="0.2">
      <c r="C91" s="73" t="s">
        <v>301</v>
      </c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AK91" s="79"/>
      <c r="AL91" s="79"/>
      <c r="AM91" s="81"/>
    </row>
    <row r="92" spans="1:39" ht="15.75" customHeight="1" x14ac:dyDescent="0.2">
      <c r="C92" s="75">
        <v>0</v>
      </c>
      <c r="D92" s="74" t="s">
        <v>302</v>
      </c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AK92" s="79"/>
      <c r="AL92" s="79"/>
      <c r="AM92" s="81"/>
    </row>
    <row r="93" spans="1:39" ht="15.75" customHeight="1" x14ac:dyDescent="0.2">
      <c r="C93" s="76">
        <v>5</v>
      </c>
      <c r="D93" s="74" t="s">
        <v>341</v>
      </c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AK93" s="79"/>
      <c r="AL93" s="79"/>
      <c r="AM93" s="81"/>
    </row>
    <row r="94" spans="1:39" ht="15.75" customHeight="1" x14ac:dyDescent="0.2">
      <c r="C94" s="77">
        <v>100</v>
      </c>
      <c r="D94" s="74" t="s">
        <v>303</v>
      </c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AK94" s="79"/>
      <c r="AL94" s="79"/>
      <c r="AM94" s="81"/>
    </row>
    <row r="95" spans="1:39" ht="15.75" customHeight="1" x14ac:dyDescent="0.2">
      <c r="C95" s="78">
        <v>1</v>
      </c>
      <c r="D95" s="74" t="s">
        <v>307</v>
      </c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AK95" s="79"/>
      <c r="AL95" s="79"/>
      <c r="AM95" s="81"/>
    </row>
    <row r="96" spans="1:39" ht="15.75" customHeight="1" x14ac:dyDescent="0.2"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</sheetData>
  <mergeCells count="17">
    <mergeCell ref="B2:D2"/>
    <mergeCell ref="O2:P2"/>
    <mergeCell ref="E2:F2"/>
    <mergeCell ref="G2:H2"/>
    <mergeCell ref="I2:J2"/>
    <mergeCell ref="K2:L2"/>
    <mergeCell ref="M2:N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hyperlinks>
    <hyperlink ref="B67" r:id="rId1"/>
    <hyperlink ref="B87" r:id="rId2"/>
    <hyperlink ref="B84" r:id="rId3"/>
    <hyperlink ref="B83" r:id="rId4"/>
    <hyperlink ref="B81" r:id="rId5"/>
    <hyperlink ref="B79" r:id="rId6"/>
    <hyperlink ref="B78" r:id="rId7"/>
    <hyperlink ref="B77" r:id="rId8"/>
    <hyperlink ref="B76" r:id="rId9"/>
    <hyperlink ref="B75" r:id="rId10"/>
    <hyperlink ref="B74" r:id="rId11"/>
    <hyperlink ref="B73" r:id="rId12"/>
    <hyperlink ref="B72" r:id="rId13"/>
    <hyperlink ref="B71" r:id="rId14"/>
    <hyperlink ref="B70" r:id="rId15"/>
    <hyperlink ref="B69" r:id="rId16"/>
    <hyperlink ref="B68" r:id="rId17"/>
    <hyperlink ref="B66" r:id="rId18"/>
    <hyperlink ref="B65" r:id="rId19"/>
    <hyperlink ref="B64" r:id="rId20"/>
    <hyperlink ref="B63" r:id="rId21"/>
    <hyperlink ref="B62" r:id="rId22"/>
    <hyperlink ref="B61" r:id="rId23"/>
    <hyperlink ref="B60" r:id="rId24"/>
    <hyperlink ref="B59" r:id="rId25"/>
    <hyperlink ref="B57" r:id="rId26"/>
    <hyperlink ref="B56" r:id="rId27"/>
    <hyperlink ref="B55" r:id="rId28"/>
    <hyperlink ref="B54" r:id="rId29"/>
    <hyperlink ref="B53" r:id="rId30"/>
    <hyperlink ref="B52" r:id="rId31"/>
    <hyperlink ref="B51" r:id="rId32"/>
    <hyperlink ref="B50" r:id="rId33"/>
    <hyperlink ref="B49" r:id="rId34"/>
    <hyperlink ref="B48" r:id="rId35"/>
    <hyperlink ref="B47" r:id="rId36"/>
    <hyperlink ref="B46" r:id="rId37"/>
    <hyperlink ref="B45" r:id="rId38"/>
    <hyperlink ref="B44" r:id="rId39"/>
    <hyperlink ref="B43" r:id="rId40"/>
    <hyperlink ref="B42" r:id="rId41"/>
    <hyperlink ref="B41" r:id="rId42"/>
    <hyperlink ref="B40" r:id="rId43"/>
    <hyperlink ref="B39" r:id="rId44"/>
    <hyperlink ref="B37" r:id="rId45"/>
    <hyperlink ref="B36" r:id="rId46"/>
    <hyperlink ref="B35" r:id="rId47"/>
    <hyperlink ref="B34" r:id="rId48"/>
    <hyperlink ref="B33" r:id="rId49"/>
    <hyperlink ref="B31" r:id="rId50"/>
    <hyperlink ref="B30" r:id="rId51"/>
    <hyperlink ref="B29" r:id="rId52"/>
    <hyperlink ref="B28" r:id="rId53"/>
    <hyperlink ref="B27" r:id="rId54"/>
    <hyperlink ref="B26" r:id="rId55"/>
    <hyperlink ref="B25" r:id="rId56"/>
    <hyperlink ref="B24" r:id="rId57"/>
    <hyperlink ref="B23" r:id="rId58"/>
    <hyperlink ref="B22" r:id="rId59"/>
    <hyperlink ref="B21" r:id="rId60"/>
    <hyperlink ref="B20" r:id="rId61"/>
    <hyperlink ref="B19" r:id="rId62"/>
    <hyperlink ref="B18" r:id="rId63"/>
    <hyperlink ref="B17" r:id="rId64" location="I0"/>
    <hyperlink ref="B16" r:id="rId65"/>
    <hyperlink ref="B15" r:id="rId66"/>
    <hyperlink ref="B14" r:id="rId67"/>
    <hyperlink ref="B13" r:id="rId68"/>
    <hyperlink ref="B11" r:id="rId69"/>
    <hyperlink ref="B10" r:id="rId70"/>
    <hyperlink ref="B9" r:id="rId71"/>
    <hyperlink ref="B7" r:id="rId72"/>
    <hyperlink ref="B6" r:id="rId73"/>
    <hyperlink ref="B5" r:id="rId74"/>
    <hyperlink ref="B4" r:id="rId75"/>
    <hyperlink ref="B85" r:id="rId76"/>
    <hyperlink ref="B8" r:id="rId77"/>
  </hyperlinks>
  <pageMargins left="0.7" right="0.7" top="0.75" bottom="0.75" header="0.3" footer="0.3"/>
  <pageSetup paperSize="9" orientation="portrait" r:id="rId78"/>
  <drawing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9"/>
  <sheetViews>
    <sheetView workbookViewId="0">
      <selection activeCell="C35" sqref="C35:C36"/>
    </sheetView>
  </sheetViews>
  <sheetFormatPr defaultRowHeight="12.75" x14ac:dyDescent="0.2"/>
  <cols>
    <col min="1" max="3" width="9.140625" style="5"/>
    <col min="4" max="4" width="180" style="5" customWidth="1"/>
    <col min="5" max="16384" width="9.140625" style="5"/>
  </cols>
  <sheetData>
    <row r="1" spans="1:23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25.5" x14ac:dyDescent="0.35">
      <c r="A2" s="7"/>
      <c r="B2" s="87" t="s">
        <v>342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23.25" x14ac:dyDescent="0.35">
      <c r="A4" s="7"/>
      <c r="B4" s="88" t="s">
        <v>343</v>
      </c>
      <c r="C4" s="7"/>
      <c r="D4" s="7"/>
      <c r="E4" s="88" t="s">
        <v>344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5.75" x14ac:dyDescent="0.25">
      <c r="A6" s="7"/>
      <c r="B6" s="7"/>
      <c r="C6" s="89"/>
      <c r="D6" s="90" t="s">
        <v>345</v>
      </c>
      <c r="E6" s="90">
        <v>48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5" x14ac:dyDescent="0.2">
      <c r="A7" s="7"/>
      <c r="B7" s="7"/>
      <c r="C7" s="91" t="s">
        <v>259</v>
      </c>
      <c r="D7" s="92" t="s">
        <v>260</v>
      </c>
      <c r="E7" s="92">
        <v>16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5" x14ac:dyDescent="0.2">
      <c r="A8" s="7"/>
      <c r="B8" s="7"/>
      <c r="C8" s="91" t="s">
        <v>261</v>
      </c>
      <c r="D8" s="92" t="s">
        <v>262</v>
      </c>
      <c r="E8" s="92">
        <v>16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5" x14ac:dyDescent="0.2">
      <c r="A9" s="7"/>
      <c r="B9" s="7"/>
      <c r="C9" s="91" t="s">
        <v>263</v>
      </c>
      <c r="D9" s="92" t="s">
        <v>264</v>
      </c>
      <c r="E9" s="92">
        <v>16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7"/>
      <c r="S9" s="7"/>
      <c r="T9" s="7"/>
      <c r="U9" s="7"/>
      <c r="V9" s="7"/>
      <c r="W9" s="7"/>
    </row>
    <row r="10" spans="1:23" ht="15" x14ac:dyDescent="0.2">
      <c r="A10" s="7"/>
      <c r="B10" s="7"/>
      <c r="C10" s="7"/>
      <c r="D10" s="7"/>
      <c r="E10" s="7"/>
      <c r="F10" s="7"/>
      <c r="G10" s="6"/>
      <c r="H10" s="6"/>
      <c r="I10" s="6"/>
      <c r="J10" s="7"/>
      <c r="K10" s="7"/>
      <c r="L10" s="6"/>
      <c r="M10" s="6"/>
      <c r="N10" s="6"/>
      <c r="O10" s="6"/>
      <c r="P10" s="6"/>
      <c r="Q10" s="7"/>
      <c r="R10" s="7"/>
      <c r="S10" s="7"/>
      <c r="T10" s="7"/>
      <c r="U10" s="7"/>
      <c r="V10" s="7"/>
      <c r="W10" s="7"/>
    </row>
    <row r="11" spans="1:23" ht="15.75" x14ac:dyDescent="0.25">
      <c r="A11" s="7"/>
      <c r="B11" s="7"/>
      <c r="C11" s="7"/>
      <c r="D11" s="90" t="s">
        <v>346</v>
      </c>
      <c r="E11" s="90">
        <v>52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  <c r="R11" s="7"/>
      <c r="S11" s="7"/>
      <c r="T11" s="7"/>
      <c r="U11" s="7"/>
      <c r="V11" s="7"/>
      <c r="W11" s="7"/>
    </row>
    <row r="12" spans="1:23" ht="15" x14ac:dyDescent="0.2">
      <c r="A12" s="7"/>
      <c r="B12" s="7"/>
      <c r="C12" s="92" t="s">
        <v>265</v>
      </c>
      <c r="D12" s="92" t="s">
        <v>266</v>
      </c>
      <c r="E12" s="92">
        <v>4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  <c r="R12" s="7"/>
      <c r="S12" s="7"/>
      <c r="T12" s="7"/>
      <c r="U12" s="7"/>
      <c r="V12" s="7"/>
      <c r="W12" s="7"/>
    </row>
    <row r="13" spans="1:23" ht="15" x14ac:dyDescent="0.2">
      <c r="A13" s="7"/>
      <c r="B13" s="7"/>
      <c r="C13" s="92" t="s">
        <v>267</v>
      </c>
      <c r="D13" s="92" t="s">
        <v>268</v>
      </c>
      <c r="E13" s="92">
        <v>4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7"/>
      <c r="S13" s="7"/>
      <c r="T13" s="7"/>
      <c r="U13" s="7"/>
      <c r="V13" s="7"/>
      <c r="W13" s="7"/>
    </row>
    <row r="14" spans="1:23" ht="15" x14ac:dyDescent="0.2">
      <c r="A14" s="7"/>
      <c r="B14" s="7"/>
      <c r="C14" s="92" t="s">
        <v>269</v>
      </c>
      <c r="D14" s="92" t="s">
        <v>270</v>
      </c>
      <c r="E14" s="92">
        <v>4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7"/>
      <c r="S14" s="7"/>
      <c r="T14" s="7"/>
      <c r="U14" s="7"/>
      <c r="V14" s="7"/>
      <c r="W14" s="7"/>
    </row>
    <row r="15" spans="1:23" ht="15" x14ac:dyDescent="0.2">
      <c r="A15" s="7"/>
      <c r="B15" s="7"/>
      <c r="C15" s="92" t="s">
        <v>271</v>
      </c>
      <c r="D15" s="91" t="s">
        <v>272</v>
      </c>
      <c r="E15" s="92">
        <v>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7"/>
      <c r="S15" s="7"/>
      <c r="T15" s="7"/>
      <c r="U15" s="7"/>
      <c r="V15" s="7"/>
      <c r="W15" s="7"/>
    </row>
    <row r="16" spans="1:23" ht="15" x14ac:dyDescent="0.2">
      <c r="A16" s="7"/>
      <c r="B16" s="7"/>
      <c r="C16" s="92" t="s">
        <v>273</v>
      </c>
      <c r="D16" s="91" t="s">
        <v>274</v>
      </c>
      <c r="E16" s="92">
        <v>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  <c r="R16" s="7"/>
      <c r="S16" s="7"/>
      <c r="T16" s="7"/>
      <c r="U16" s="7"/>
      <c r="V16" s="7"/>
      <c r="W16" s="7"/>
    </row>
    <row r="17" spans="1:23" ht="15" x14ac:dyDescent="0.2">
      <c r="A17" s="7"/>
      <c r="B17" s="7"/>
      <c r="C17" s="92" t="s">
        <v>275</v>
      </c>
      <c r="D17" s="91" t="s">
        <v>276</v>
      </c>
      <c r="E17" s="92">
        <v>4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7"/>
      <c r="S17" s="7"/>
      <c r="T17" s="7"/>
      <c r="U17" s="7"/>
      <c r="V17" s="7"/>
      <c r="W17" s="7"/>
    </row>
    <row r="18" spans="1:23" ht="15" x14ac:dyDescent="0.2">
      <c r="A18" s="7"/>
      <c r="B18" s="7"/>
      <c r="C18" s="92" t="s">
        <v>277</v>
      </c>
      <c r="D18" s="93" t="s">
        <v>278</v>
      </c>
      <c r="E18" s="92">
        <v>4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  <c r="R18" s="7"/>
      <c r="S18" s="7"/>
      <c r="T18" s="7"/>
      <c r="U18" s="7"/>
      <c r="V18" s="7"/>
      <c r="W18" s="7"/>
    </row>
    <row r="19" spans="1:23" ht="15" x14ac:dyDescent="0.2">
      <c r="A19" s="7"/>
      <c r="B19" s="7"/>
      <c r="C19" s="92" t="s">
        <v>279</v>
      </c>
      <c r="D19" s="93" t="s">
        <v>280</v>
      </c>
      <c r="E19" s="92">
        <v>4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  <c r="R19" s="7"/>
      <c r="S19" s="7"/>
      <c r="T19" s="7"/>
      <c r="U19" s="7"/>
      <c r="V19" s="7"/>
      <c r="W19" s="7"/>
    </row>
    <row r="20" spans="1:23" ht="15" x14ac:dyDescent="0.2">
      <c r="A20" s="7"/>
      <c r="B20" s="7"/>
      <c r="C20" s="92" t="s">
        <v>281</v>
      </c>
      <c r="D20" s="93" t="s">
        <v>282</v>
      </c>
      <c r="E20" s="92">
        <v>4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  <c r="R20" s="7"/>
      <c r="S20" s="7"/>
      <c r="T20" s="7"/>
      <c r="U20" s="7"/>
      <c r="V20" s="7"/>
      <c r="W20" s="7"/>
    </row>
    <row r="21" spans="1:23" ht="15" x14ac:dyDescent="0.2">
      <c r="A21" s="7"/>
      <c r="B21" s="7"/>
      <c r="C21" s="92" t="s">
        <v>283</v>
      </c>
      <c r="D21" s="93" t="s">
        <v>284</v>
      </c>
      <c r="E21" s="92">
        <v>4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  <c r="R21" s="7"/>
      <c r="S21" s="7"/>
      <c r="T21" s="7"/>
      <c r="U21" s="7"/>
      <c r="V21" s="7"/>
      <c r="W21" s="7"/>
    </row>
    <row r="22" spans="1:23" ht="15" x14ac:dyDescent="0.2">
      <c r="A22" s="7"/>
      <c r="B22" s="7"/>
      <c r="C22" s="92" t="s">
        <v>285</v>
      </c>
      <c r="D22" s="93" t="s">
        <v>286</v>
      </c>
      <c r="E22" s="92">
        <v>4</v>
      </c>
      <c r="F22" s="7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  <c r="R22" s="7"/>
      <c r="S22" s="7"/>
      <c r="T22" s="7"/>
      <c r="U22" s="7"/>
      <c r="V22" s="7"/>
      <c r="W22" s="7"/>
    </row>
    <row r="23" spans="1:23" ht="15" x14ac:dyDescent="0.2">
      <c r="A23" s="7"/>
      <c r="B23" s="7"/>
      <c r="C23" s="92" t="s">
        <v>287</v>
      </c>
      <c r="D23" s="93" t="s">
        <v>288</v>
      </c>
      <c r="E23" s="92">
        <v>4</v>
      </c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  <c r="R23" s="7"/>
      <c r="S23" s="7"/>
      <c r="T23" s="7"/>
      <c r="U23" s="7"/>
      <c r="V23" s="7"/>
      <c r="W23" s="7"/>
    </row>
    <row r="24" spans="1:23" ht="15" x14ac:dyDescent="0.2">
      <c r="A24" s="7"/>
      <c r="B24" s="7"/>
      <c r="C24" s="92" t="s">
        <v>289</v>
      </c>
      <c r="D24" s="93" t="s">
        <v>290</v>
      </c>
      <c r="E24" s="92">
        <v>4</v>
      </c>
      <c r="F24" s="7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  <c r="R24" s="7"/>
      <c r="S24" s="7"/>
      <c r="T24" s="7"/>
      <c r="U24" s="7"/>
      <c r="V24" s="7"/>
      <c r="W24" s="7"/>
    </row>
    <row r="25" spans="1:23" ht="15" x14ac:dyDescent="0.2">
      <c r="A25" s="7"/>
      <c r="B25" s="7"/>
      <c r="C25" s="7"/>
      <c r="D25" s="7"/>
      <c r="E25" s="7"/>
      <c r="F25" s="7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  <c r="R25" s="7"/>
      <c r="S25" s="7"/>
      <c r="T25" s="7"/>
      <c r="U25" s="7"/>
      <c r="V25" s="7"/>
      <c r="W25" s="7"/>
    </row>
    <row r="26" spans="1:23" ht="15" x14ac:dyDescent="0.2">
      <c r="A26" s="7"/>
      <c r="B26" s="7"/>
      <c r="C26" s="7"/>
      <c r="D26" s="7"/>
      <c r="E26" s="7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  <c r="R26" s="7"/>
      <c r="S26" s="7"/>
      <c r="T26" s="7"/>
      <c r="U26" s="7"/>
      <c r="V26" s="7"/>
      <c r="W26" s="7"/>
    </row>
    <row r="27" spans="1:23" ht="23.25" x14ac:dyDescent="0.35">
      <c r="A27" s="7"/>
      <c r="B27" s="88" t="s">
        <v>347</v>
      </c>
      <c r="C27" s="7"/>
      <c r="D27" s="7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  <c r="R27" s="7"/>
      <c r="S27" s="7"/>
      <c r="T27" s="7"/>
      <c r="U27" s="7"/>
      <c r="V27" s="7"/>
      <c r="W27" s="7"/>
    </row>
    <row r="28" spans="1:23" ht="15.75" x14ac:dyDescent="0.25">
      <c r="A28" s="7"/>
      <c r="B28" s="94" t="s">
        <v>348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  <c r="R28" s="7"/>
      <c r="S28" s="7"/>
      <c r="T28" s="7"/>
      <c r="U28" s="7"/>
      <c r="V28" s="7"/>
      <c r="W28" s="7"/>
    </row>
    <row r="29" spans="1:23" ht="15" x14ac:dyDescent="0.2">
      <c r="A29" s="7"/>
      <c r="B29" s="6" t="s">
        <v>349</v>
      </c>
      <c r="C29" s="9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  <c r="R29" s="7"/>
      <c r="S29" s="7"/>
      <c r="T29" s="7"/>
      <c r="U29" s="7"/>
      <c r="V29" s="7"/>
      <c r="W29" s="7"/>
    </row>
    <row r="30" spans="1:23" ht="15.75" x14ac:dyDescent="0.2">
      <c r="A30" s="7"/>
      <c r="B30" s="6" t="s">
        <v>350</v>
      </c>
      <c r="C30" s="96"/>
      <c r="D30" s="92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  <c r="R30" s="7"/>
      <c r="S30" s="7"/>
      <c r="T30" s="7"/>
      <c r="U30" s="7"/>
      <c r="V30" s="7"/>
      <c r="W30" s="7"/>
    </row>
    <row r="31" spans="1:23" ht="15.75" x14ac:dyDescent="0.2">
      <c r="A31" s="7"/>
      <c r="B31" s="6" t="s">
        <v>355</v>
      </c>
      <c r="C31" s="95"/>
      <c r="D31" s="97"/>
      <c r="E31" s="6" t="s">
        <v>356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  <c r="R31" s="7"/>
      <c r="S31" s="7"/>
      <c r="T31" s="7"/>
      <c r="U31" s="7"/>
      <c r="V31" s="7"/>
      <c r="W31" s="7"/>
    </row>
    <row r="32" spans="1:23" ht="15.75" x14ac:dyDescent="0.2">
      <c r="A32" s="7"/>
      <c r="B32" s="6"/>
      <c r="C32" s="95"/>
      <c r="D32" s="9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  <c r="R32" s="7"/>
      <c r="S32" s="7"/>
      <c r="T32" s="7"/>
      <c r="U32" s="7"/>
      <c r="V32" s="7"/>
      <c r="W32" s="7"/>
    </row>
    <row r="33" spans="1:23" ht="15.75" x14ac:dyDescent="0.25">
      <c r="A33" s="7"/>
      <c r="B33" s="94" t="s">
        <v>351</v>
      </c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5" x14ac:dyDescent="0.2">
      <c r="A34" s="7"/>
      <c r="B34" s="6" t="s">
        <v>352</v>
      </c>
      <c r="C34" s="6"/>
      <c r="D34" s="6"/>
      <c r="E34" s="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5" x14ac:dyDescent="0.2">
      <c r="A35" s="7"/>
      <c r="B35" s="6" t="s">
        <v>353</v>
      </c>
      <c r="C35" s="6"/>
      <c r="D35" s="6"/>
      <c r="E35" s="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5" x14ac:dyDescent="0.2">
      <c r="A36" s="7"/>
      <c r="B36" s="6" t="s">
        <v>354</v>
      </c>
      <c r="C36" s="6"/>
      <c r="D36" s="6"/>
      <c r="E36" s="6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5" x14ac:dyDescent="0.2">
      <c r="A37" s="7"/>
      <c r="B37" s="6"/>
      <c r="C37" s="6"/>
      <c r="D37" s="6"/>
      <c r="E37" s="6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5.75" x14ac:dyDescent="0.25">
      <c r="A43" s="7"/>
      <c r="B43" s="7"/>
      <c r="C43" s="94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7"/>
      <c r="R43" s="7"/>
      <c r="S43" s="7"/>
      <c r="T43" s="7"/>
      <c r="U43" s="7"/>
      <c r="V43" s="7"/>
      <c r="W43" s="7"/>
    </row>
    <row r="44" spans="1:23" ht="15" x14ac:dyDescent="0.2">
      <c r="A44" s="7"/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7"/>
      <c r="R44" s="7"/>
      <c r="S44" s="7"/>
      <c r="T44" s="7"/>
      <c r="U44" s="7"/>
      <c r="V44" s="7"/>
      <c r="W44" s="7"/>
    </row>
    <row r="45" spans="1:23" ht="15" x14ac:dyDescent="0.2">
      <c r="A45" s="7"/>
      <c r="B45" s="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7"/>
      <c r="R45" s="7"/>
      <c r="S45" s="7"/>
      <c r="T45" s="7"/>
      <c r="U45" s="7"/>
      <c r="V45" s="7"/>
      <c r="W45" s="7"/>
    </row>
    <row r="46" spans="1:23" ht="15" x14ac:dyDescent="0.2">
      <c r="A46" s="7"/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7"/>
      <c r="R46" s="7"/>
      <c r="S46" s="7"/>
      <c r="T46" s="7"/>
      <c r="U46" s="7"/>
      <c r="V46" s="7"/>
      <c r="W46" s="7"/>
    </row>
    <row r="47" spans="1:23" ht="15" x14ac:dyDescent="0.2">
      <c r="A47" s="7"/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7"/>
      <c r="R47" s="7"/>
      <c r="S47" s="7"/>
      <c r="T47" s="7"/>
      <c r="U47" s="7"/>
      <c r="V47" s="7"/>
      <c r="W47" s="7"/>
    </row>
    <row r="48" spans="1:23" ht="15" x14ac:dyDescent="0.2">
      <c r="A48" s="7"/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7"/>
      <c r="R48" s="7"/>
      <c r="S48" s="7"/>
      <c r="T48" s="7"/>
      <c r="U48" s="7"/>
      <c r="V48" s="7"/>
      <c r="W48" s="7"/>
    </row>
    <row r="49" spans="1:23" ht="15" x14ac:dyDescent="0.2">
      <c r="A49" s="7"/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7"/>
      <c r="P49" s="7"/>
      <c r="Q49" s="7"/>
      <c r="R49" s="7"/>
      <c r="S49" s="7"/>
      <c r="T49" s="7"/>
      <c r="U49" s="7"/>
      <c r="V49" s="7"/>
      <c r="W49" s="7"/>
    </row>
    <row r="50" spans="1:23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Индекс митингов</vt:lpstr>
      <vt:lpstr>Методика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Левинский Денис</dc:creator>
  <cp:lastModifiedBy>Левинский Денис</cp:lastModifiedBy>
  <dcterms:created xsi:type="dcterms:W3CDTF">2017-06-06T10:19:22Z</dcterms:created>
  <dcterms:modified xsi:type="dcterms:W3CDTF">2017-06-06T14:27:26Z</dcterms:modified>
</cp:coreProperties>
</file>